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9040" windowHeight="15840"/>
  </bookViews>
  <sheets>
    <sheet name=" Návrh rozpočtu - žlutozelená t" sheetId="38" r:id="rId1"/>
    <sheet name="Vzor - nové tab." sheetId="3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8"/>
  <c r="I8"/>
  <c r="I11" l="1"/>
  <c r="I14"/>
  <c r="I17"/>
  <c r="I12"/>
  <c r="N66"/>
  <c r="J10" l="1"/>
  <c r="I10"/>
  <c r="H10"/>
  <c r="G10"/>
  <c r="F10"/>
  <c r="E10"/>
  <c r="J5"/>
  <c r="I5"/>
  <c r="H5"/>
  <c r="G5"/>
  <c r="F5"/>
  <c r="E5"/>
  <c r="J32" l="1"/>
  <c r="I32"/>
  <c r="G32"/>
  <c r="H32"/>
  <c r="F32"/>
  <c r="E32"/>
</calcChain>
</file>

<file path=xl/sharedStrings.xml><?xml version="1.0" encoding="utf-8"?>
<sst xmlns="http://schemas.openxmlformats.org/spreadsheetml/2006/main" count="209" uniqueCount="128">
  <si>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</si>
  <si>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</si>
  <si>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</si>
  <si>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</si>
  <si>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</si>
  <si>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</si>
  <si>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</si>
  <si>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</si>
  <si>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</si>
  <si>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</si>
  <si>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</si>
  <si>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</si>
  <si>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</si>
  <si>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</si>
  <si>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</si>
  <si>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</si>
  <si>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</si>
  <si>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</si>
  <si>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</si>
  <si>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</si>
  <si>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</si>
  <si>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</si>
  <si>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</si>
  <si>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</si>
  <si>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</si>
  <si>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</si>
  <si>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</si>
  <si>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</si>
  <si>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</si>
  <si>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</si>
  <si>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</si>
  <si>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</si>
  <si>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</si>
  <si>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</si>
  <si>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</si>
  <si>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</si>
  <si>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</si>
  <si>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</si>
  <si>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Kategorie strávníků</t>
  </si>
  <si>
    <t>HČ</t>
  </si>
  <si>
    <t>DČ</t>
  </si>
  <si>
    <t>Evid. přepočtený stav pracovníků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</si>
  <si>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</si>
  <si>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</si>
  <si>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</si>
  <si>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</si>
  <si>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</si>
  <si>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</si>
  <si>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</si>
  <si>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</si>
  <si>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</si>
  <si>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</si>
  <si>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</si>
  <si>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</si>
  <si>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</si>
  <si>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</si>
  <si>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</si>
  <si>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</si>
  <si>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</si>
  <si>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</si>
  <si>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</si>
  <si>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</si>
  <si>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</si>
  <si>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</si>
  <si>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</si>
  <si>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</si>
  <si>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</si>
  <si>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</si>
  <si>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</si>
  <si>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</si>
  <si>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</si>
  <si>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</si>
  <si>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</si>
  <si>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</si>
  <si>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</si>
  <si>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Cena nájmu v Kč</t>
  </si>
  <si>
    <t>Kalkulace nájmu</t>
  </si>
  <si>
    <t>Popis prostor určených k užívání</t>
  </si>
  <si>
    <t>Cena stravy v Kč</t>
  </si>
  <si>
    <t>Druh stravy</t>
  </si>
  <si>
    <t>Skupina strávníků</t>
  </si>
  <si>
    <t>Náklady na jedno jídlo a cena, za kterou je jídlo prodáváno; dle kategorií strávníků</t>
  </si>
  <si>
    <t>Časová jednotka</t>
  </si>
  <si>
    <t>hodina</t>
  </si>
  <si>
    <t>A</t>
  </si>
  <si>
    <t>celodenní</t>
  </si>
  <si>
    <t xml:space="preserve">K </t>
  </si>
  <si>
    <t>oběd</t>
  </si>
  <si>
    <t>děti do 6 let</t>
  </si>
  <si>
    <t xml:space="preserve">cizí strávník bez dovozu stravy    </t>
  </si>
  <si>
    <t xml:space="preserve"> velká tělocvična</t>
  </si>
  <si>
    <t>ZŠ a MŠ Prostějov, Melantrichova ul. 60                                                                        IČO  62860500</t>
  </si>
  <si>
    <t>velká tělocvična</t>
  </si>
  <si>
    <t>malá tělocvična</t>
  </si>
  <si>
    <t>malá tělocvična (TJ Pozemstav)</t>
  </si>
  <si>
    <t>gymnastický sál</t>
  </si>
  <si>
    <t>gymnastický sál (TJ Pozemstav)</t>
  </si>
  <si>
    <t>hokejbalové hřiště</t>
  </si>
  <si>
    <t>automodelářská dráha</t>
  </si>
  <si>
    <t>keramická dílna</t>
  </si>
  <si>
    <t>počítačová učebna</t>
  </si>
  <si>
    <t>tenisový kurt</t>
  </si>
  <si>
    <t>učebna anglického jazyka</t>
  </si>
  <si>
    <t>přístavba tělocvičny</t>
  </si>
  <si>
    <t>přístavba tělocvičny (TJ Pozemstav)</t>
  </si>
  <si>
    <t>učebna výtvarné výchovy</t>
  </si>
  <si>
    <t>školní jídelna</t>
  </si>
  <si>
    <t>herna na stolní tenis</t>
  </si>
  <si>
    <t>místnost za gymnastickým sálem</t>
  </si>
  <si>
    <t>měsíc</t>
  </si>
  <si>
    <t>byt školník</t>
  </si>
  <si>
    <t>kotelna</t>
  </si>
  <si>
    <t>rok</t>
  </si>
  <si>
    <t>místnost pro provoz sauny</t>
  </si>
  <si>
    <t>prostor na nápojové automaty</t>
  </si>
  <si>
    <t xml:space="preserve">A </t>
  </si>
  <si>
    <t xml:space="preserve">MŠ 7 let </t>
  </si>
  <si>
    <t>ZŠ 6 let</t>
  </si>
  <si>
    <t>ZŠ 7 - 10 let</t>
  </si>
  <si>
    <t>ZŠ 11 - 14 let</t>
  </si>
  <si>
    <t>ZŠ 15 - 18 let</t>
  </si>
  <si>
    <t>E</t>
  </si>
  <si>
    <t>Zaměstnanec</t>
  </si>
  <si>
    <t xml:space="preserve">MŠ 3 - 6 let </t>
  </si>
  <si>
    <t>polodenní</t>
  </si>
  <si>
    <t>Návrh rozpočtu 2024</t>
  </si>
  <si>
    <t>Skutečný rozpočet 2023</t>
  </si>
  <si>
    <t>Rozpočet 2023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</si>
</sst>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b/>
      <u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Arial CE"/>
      <charset val="238"/>
    </font>
    <font>
      <b/>
      <sz val="9"/>
      <name val="Times New Roman CE"/>
      <charset val="238"/>
    </font>
    <font>
      <b/>
      <sz val="7"/>
      <name val="Times New Roman CE"/>
      <charset val="238"/>
    </font>
    <font>
      <sz val="7"/>
      <name val="Arial CE"/>
      <charset val="238"/>
    </font>
    <font>
      <b/>
      <sz val="7"/>
      <name val="Times New Roman CE"/>
      <family val="1"/>
      <charset val="238"/>
    </font>
    <font>
      <sz val="7"/>
      <name val="Times New Roman CE"/>
      <family val="1"/>
      <charset val="238"/>
    </font>
    <font>
      <b/>
      <i/>
      <sz val="7"/>
      <name val="Times New Roman CE"/>
      <family val="1"/>
      <charset val="238"/>
    </font>
    <font>
      <sz val="9"/>
      <color theme="5" tint="-0.249977111117893"/>
      <name val="Times New Roman CE"/>
      <family val="1"/>
      <charset val="238"/>
    </font>
    <font>
      <sz val="9"/>
      <color theme="5" tint="-0.249977111117893"/>
      <name val="Arial CE"/>
      <charset val="238"/>
    </font>
    <font>
      <sz val="6"/>
      <color theme="5" tint="-0.249977111117893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89">
    <xf numFmtId="0" fontId="0" fillId="0" borderId="0" xfId="0"/>
    <xf numFmtId="3" fontId="2" fillId="0" borderId="0" xfId="1" applyFont="1" applyAlignment="1">
      <alignment horizontal="center"/>
    </xf>
    <xf numFmtId="3" fontId="2" fillId="0" borderId="0" xfId="1" applyFont="1"/>
    <xf numFmtId="3" fontId="3" fillId="0" borderId="0" xfId="1" applyFont="1"/>
    <xf numFmtId="49" fontId="3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center"/>
    </xf>
    <xf numFmtId="3" fontId="5" fillId="0" borderId="0" xfId="1" applyFont="1"/>
    <xf numFmtId="3" fontId="6" fillId="0" borderId="0" xfId="1" applyFont="1"/>
    <xf numFmtId="3" fontId="3" fillId="0" borderId="0" xfId="1" applyFont="1" applyAlignment="1">
      <alignment horizontal="center" vertical="center"/>
    </xf>
    <xf numFmtId="3" fontId="8" fillId="0" borderId="0" xfId="1" applyFont="1"/>
    <xf numFmtId="49" fontId="8" fillId="0" borderId="0" xfId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3" fontId="9" fillId="0" borderId="0" xfId="1" applyFont="1"/>
    <xf numFmtId="49" fontId="9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3" fontId="2" fillId="2" borderId="23" xfId="1" applyFont="1" applyFill="1" applyBorder="1" applyAlignment="1">
      <alignment horizontal="center" vertical="center"/>
    </xf>
    <xf numFmtId="3" fontId="2" fillId="2" borderId="8" xfId="1" applyFont="1" applyFill="1" applyBorder="1" applyAlignment="1">
      <alignment horizontal="center" vertical="center"/>
    </xf>
    <xf numFmtId="49" fontId="2" fillId="2" borderId="23" xfId="1" applyNumberFormat="1" applyFont="1" applyFill="1" applyBorder="1" applyAlignment="1">
      <alignment horizontal="center" vertical="center"/>
    </xf>
    <xf numFmtId="3" fontId="2" fillId="2" borderId="9" xfId="1" applyFont="1" applyFill="1" applyBorder="1" applyAlignment="1">
      <alignment horizontal="center" vertical="center"/>
    </xf>
    <xf numFmtId="3" fontId="2" fillId="0" borderId="0" xfId="1" applyFont="1" applyAlignment="1">
      <alignment horizontal="center" vertical="center"/>
    </xf>
    <xf numFmtId="49" fontId="15" fillId="2" borderId="25" xfId="1" applyNumberFormat="1" applyFont="1" applyFill="1" applyBorder="1" applyAlignment="1">
      <alignment horizontal="center" vertical="center"/>
    </xf>
    <xf numFmtId="49" fontId="15" fillId="2" borderId="20" xfId="1" applyNumberFormat="1" applyFont="1" applyFill="1" applyBorder="1" applyAlignment="1">
      <alignment horizontal="center" vertical="center"/>
    </xf>
    <xf numFmtId="4" fontId="15" fillId="2" borderId="7" xfId="1" applyNumberFormat="1" applyFont="1" applyFill="1" applyBorder="1" applyAlignment="1">
      <alignment horizontal="center" vertical="center"/>
    </xf>
    <xf numFmtId="49" fontId="15" fillId="2" borderId="6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3" fontId="15" fillId="3" borderId="25" xfId="1" applyFont="1" applyFill="1" applyBorder="1" applyAlignment="1">
      <alignment horizontal="center" vertical="center"/>
    </xf>
    <xf numFmtId="49" fontId="15" fillId="3" borderId="25" xfId="1" applyNumberFormat="1" applyFont="1" applyFill="1" applyBorder="1" applyAlignment="1">
      <alignment horizontal="center" vertical="center"/>
    </xf>
    <xf numFmtId="3" fontId="15" fillId="3" borderId="19" xfId="1" applyFont="1" applyFill="1" applyBorder="1" applyAlignment="1">
      <alignment vertical="center"/>
    </xf>
    <xf numFmtId="3" fontId="15" fillId="3" borderId="7" xfId="1" applyFont="1" applyFill="1" applyBorder="1" applyAlignment="1">
      <alignment vertical="center"/>
    </xf>
    <xf numFmtId="3" fontId="15" fillId="3" borderId="20" xfId="1" applyFont="1" applyFill="1" applyBorder="1" applyAlignment="1">
      <alignment vertical="center"/>
    </xf>
    <xf numFmtId="3" fontId="15" fillId="3" borderId="21" xfId="1" applyFont="1" applyFill="1" applyBorder="1" applyAlignment="1">
      <alignment vertical="center"/>
    </xf>
    <xf numFmtId="3" fontId="2" fillId="0" borderId="0" xfId="1" applyFont="1" applyAlignment="1">
      <alignment vertical="center"/>
    </xf>
    <xf numFmtId="3" fontId="15" fillId="0" borderId="7" xfId="1" applyFont="1" applyBorder="1" applyAlignment="1">
      <alignment horizontal="center" vertical="center"/>
    </xf>
    <xf numFmtId="49" fontId="15" fillId="0" borderId="25" xfId="1" applyNumberFormat="1" applyFont="1" applyBorder="1" applyAlignment="1">
      <alignment horizontal="center" vertical="center"/>
    </xf>
    <xf numFmtId="3" fontId="15" fillId="0" borderId="4" xfId="1" applyFont="1" applyBorder="1" applyAlignment="1">
      <alignment vertical="center"/>
    </xf>
    <xf numFmtId="3" fontId="15" fillId="0" borderId="7" xfId="1" applyFont="1" applyBorder="1" applyAlignment="1">
      <alignment vertical="center"/>
    </xf>
    <xf numFmtId="3" fontId="15" fillId="0" borderId="5" xfId="1" applyFont="1" applyBorder="1" applyAlignment="1">
      <alignment vertical="center"/>
    </xf>
    <xf numFmtId="3" fontId="15" fillId="0" borderId="6" xfId="1" applyFont="1" applyBorder="1" applyAlignment="1">
      <alignment vertical="center"/>
    </xf>
    <xf numFmtId="3" fontId="15" fillId="0" borderId="26" xfId="1" applyFont="1" applyBorder="1" applyAlignment="1">
      <alignment horizontal="right" vertical="center"/>
    </xf>
    <xf numFmtId="3" fontId="15" fillId="0" borderId="7" xfId="1" applyFont="1" applyBorder="1" applyAlignment="1">
      <alignment horizontal="right" vertical="center"/>
    </xf>
    <xf numFmtId="3" fontId="7" fillId="0" borderId="0" xfId="1" applyFont="1" applyAlignment="1">
      <alignment vertical="center"/>
    </xf>
    <xf numFmtId="3" fontId="15" fillId="0" borderId="4" xfId="1" applyFont="1" applyBorder="1" applyAlignment="1">
      <alignment horizontal="left" vertical="center"/>
    </xf>
    <xf numFmtId="3" fontId="15" fillId="0" borderId="6" xfId="1" applyFont="1" applyBorder="1" applyAlignment="1">
      <alignment horizontal="left" vertical="center"/>
    </xf>
    <xf numFmtId="3" fontId="15" fillId="0" borderId="19" xfId="1" applyFont="1" applyBorder="1" applyAlignment="1">
      <alignment vertical="center"/>
    </xf>
    <xf numFmtId="3" fontId="15" fillId="0" borderId="20" xfId="1" applyFont="1" applyBorder="1" applyAlignment="1">
      <alignment vertical="center"/>
    </xf>
    <xf numFmtId="3" fontId="15" fillId="0" borderId="21" xfId="1" applyFont="1" applyBorder="1" applyAlignment="1">
      <alignment vertical="center"/>
    </xf>
    <xf numFmtId="3" fontId="15" fillId="3" borderId="7" xfId="1" applyFont="1" applyFill="1" applyBorder="1" applyAlignment="1">
      <alignment horizontal="center" vertical="center"/>
    </xf>
    <xf numFmtId="3" fontId="15" fillId="3" borderId="4" xfId="1" applyFont="1" applyFill="1" applyBorder="1" applyAlignment="1">
      <alignment horizontal="right" vertical="center"/>
    </xf>
    <xf numFmtId="3" fontId="15" fillId="3" borderId="7" xfId="1" applyFont="1" applyFill="1" applyBorder="1" applyAlignment="1">
      <alignment horizontal="right" vertical="center"/>
    </xf>
    <xf numFmtId="3" fontId="15" fillId="3" borderId="0" xfId="1" applyFont="1" applyFill="1" applyAlignment="1">
      <alignment vertical="center"/>
    </xf>
    <xf numFmtId="3" fontId="15" fillId="3" borderId="18" xfId="1" applyFont="1" applyFill="1" applyBorder="1" applyAlignment="1">
      <alignment vertical="center"/>
    </xf>
    <xf numFmtId="3" fontId="15" fillId="3" borderId="4" xfId="1" applyFont="1" applyFill="1" applyBorder="1" applyAlignment="1">
      <alignment vertical="center"/>
    </xf>
    <xf numFmtId="3" fontId="15" fillId="3" borderId="5" xfId="1" applyFont="1" applyFill="1" applyBorder="1" applyAlignment="1">
      <alignment vertical="center"/>
    </xf>
    <xf numFmtId="3" fontId="15" fillId="3" borderId="6" xfId="1" applyFont="1" applyFill="1" applyBorder="1" applyAlignment="1">
      <alignment vertical="center"/>
    </xf>
    <xf numFmtId="3" fontId="15" fillId="0" borderId="1" xfId="1" applyFont="1" applyBorder="1" applyAlignment="1">
      <alignment horizontal="center" vertical="center"/>
    </xf>
    <xf numFmtId="3" fontId="15" fillId="0" borderId="22" xfId="1" applyFont="1" applyBorder="1" applyAlignment="1">
      <alignment horizontal="right" vertical="center"/>
    </xf>
    <xf numFmtId="3" fontId="15" fillId="0" borderId="1" xfId="1" applyFont="1" applyBorder="1" applyAlignment="1">
      <alignment horizontal="right" vertical="center"/>
    </xf>
    <xf numFmtId="3" fontId="15" fillId="0" borderId="2" xfId="1" applyFont="1" applyBorder="1" applyAlignment="1">
      <alignment vertical="center"/>
    </xf>
    <xf numFmtId="3" fontId="15" fillId="0" borderId="3" xfId="1" applyFont="1" applyBorder="1" applyAlignment="1">
      <alignment vertical="center"/>
    </xf>
    <xf numFmtId="3" fontId="15" fillId="0" borderId="22" xfId="1" applyFont="1" applyBorder="1" applyAlignment="1">
      <alignment horizontal="left" vertical="center"/>
    </xf>
    <xf numFmtId="3" fontId="15" fillId="0" borderId="3" xfId="1" applyFont="1" applyBorder="1" applyAlignment="1">
      <alignment horizontal="left" vertical="center"/>
    </xf>
    <xf numFmtId="3" fontId="15" fillId="0" borderId="4" xfId="1" applyFont="1" applyBorder="1" applyAlignment="1">
      <alignment horizontal="right" vertical="center"/>
    </xf>
    <xf numFmtId="3" fontId="15" fillId="0" borderId="23" xfId="1" applyFont="1" applyBorder="1" applyAlignment="1">
      <alignment horizontal="center" vertical="center"/>
    </xf>
    <xf numFmtId="3" fontId="15" fillId="0" borderId="17" xfId="1" applyFont="1" applyBorder="1" applyAlignment="1">
      <alignment horizontal="left" vertical="center"/>
    </xf>
    <xf numFmtId="3" fontId="15" fillId="0" borderId="9" xfId="1" applyFont="1" applyBorder="1" applyAlignment="1">
      <alignment horizontal="left" vertical="center"/>
    </xf>
    <xf numFmtId="3" fontId="15" fillId="0" borderId="8" xfId="1" applyFont="1" applyBorder="1" applyAlignment="1">
      <alignment horizontal="right" vertical="center"/>
    </xf>
    <xf numFmtId="3" fontId="15" fillId="0" borderId="23" xfId="1" applyFont="1" applyBorder="1" applyAlignment="1">
      <alignment horizontal="right" vertical="center"/>
    </xf>
    <xf numFmtId="3" fontId="15" fillId="0" borderId="8" xfId="1" applyFont="1" applyBorder="1" applyAlignment="1">
      <alignment vertical="center"/>
    </xf>
    <xf numFmtId="3" fontId="15" fillId="0" borderId="9" xfId="1" applyFont="1" applyBorder="1" applyAlignment="1">
      <alignment vertical="center"/>
    </xf>
    <xf numFmtId="3" fontId="15" fillId="0" borderId="27" xfId="1" applyFont="1" applyBorder="1" applyAlignment="1">
      <alignment horizontal="right" vertical="center"/>
    </xf>
    <xf numFmtId="3" fontId="15" fillId="0" borderId="23" xfId="1" applyFont="1" applyBorder="1" applyAlignment="1">
      <alignment horizontal="left" vertical="center"/>
    </xf>
    <xf numFmtId="3" fontId="15" fillId="0" borderId="17" xfId="1" applyFont="1" applyBorder="1" applyAlignment="1">
      <alignment horizontal="right" vertical="center"/>
    </xf>
    <xf numFmtId="3" fontId="16" fillId="0" borderId="5" xfId="1" applyFont="1" applyBorder="1" applyAlignment="1">
      <alignment vertical="center"/>
    </xf>
    <xf numFmtId="3" fontId="16" fillId="0" borderId="6" xfId="1" applyFont="1" applyBorder="1" applyAlignment="1">
      <alignment vertical="center"/>
    </xf>
    <xf numFmtId="3" fontId="3" fillId="0" borderId="0" xfId="1" applyFont="1" applyAlignment="1">
      <alignment vertical="center"/>
    </xf>
    <xf numFmtId="3" fontId="15" fillId="3" borderId="4" xfId="1" applyFont="1" applyFill="1" applyBorder="1" applyAlignment="1">
      <alignment horizontal="left" vertical="center"/>
    </xf>
    <xf numFmtId="3" fontId="15" fillId="3" borderId="6" xfId="1" applyFont="1" applyFill="1" applyBorder="1" applyAlignment="1">
      <alignment horizontal="left" vertical="center"/>
    </xf>
    <xf numFmtId="49" fontId="15" fillId="3" borderId="7" xfId="1" applyNumberFormat="1" applyFont="1" applyFill="1" applyBorder="1" applyAlignment="1">
      <alignment horizontal="center" vertical="center"/>
    </xf>
    <xf numFmtId="3" fontId="17" fillId="0" borderId="24" xfId="1" applyFont="1" applyBorder="1" applyAlignment="1">
      <alignment horizontal="center" vertical="center"/>
    </xf>
    <xf numFmtId="49" fontId="17" fillId="0" borderId="24" xfId="1" applyNumberFormat="1" applyFont="1" applyBorder="1" applyAlignment="1">
      <alignment horizontal="center" vertical="center"/>
    </xf>
    <xf numFmtId="3" fontId="17" fillId="0" borderId="30" xfId="1" applyFont="1" applyBorder="1" applyAlignment="1">
      <alignment horizontal="right" vertical="center"/>
    </xf>
    <xf numFmtId="3" fontId="17" fillId="0" borderId="24" xfId="1" applyFont="1" applyBorder="1" applyAlignment="1">
      <alignment horizontal="right" vertical="center"/>
    </xf>
    <xf numFmtId="4" fontId="17" fillId="0" borderId="32" xfId="1" applyNumberFormat="1" applyFont="1" applyBorder="1" applyAlignment="1">
      <alignment vertical="center"/>
    </xf>
    <xf numFmtId="3" fontId="17" fillId="0" borderId="32" xfId="1" applyFont="1" applyBorder="1" applyAlignment="1">
      <alignment vertical="center"/>
    </xf>
    <xf numFmtId="3" fontId="17" fillId="0" borderId="31" xfId="1" applyFont="1" applyBorder="1" applyAlignment="1">
      <alignment vertical="center"/>
    </xf>
    <xf numFmtId="3" fontId="4" fillId="0" borderId="0" xfId="1" applyFont="1" applyAlignment="1">
      <alignment vertical="center"/>
    </xf>
    <xf numFmtId="4" fontId="17" fillId="0" borderId="10" xfId="1" applyNumberFormat="1" applyFont="1" applyBorder="1" applyAlignment="1">
      <alignment horizontal="center" vertical="center"/>
    </xf>
    <xf numFmtId="4" fontId="17" fillId="0" borderId="28" xfId="1" applyNumberFormat="1" applyFont="1" applyBorder="1" applyAlignment="1">
      <alignment horizontal="right" vertical="center"/>
    </xf>
    <xf numFmtId="4" fontId="17" fillId="0" borderId="10" xfId="1" applyNumberFormat="1" applyFont="1" applyBorder="1" applyAlignment="1">
      <alignment horizontal="right" vertical="center"/>
    </xf>
    <xf numFmtId="4" fontId="17" fillId="0" borderId="11" xfId="1" applyNumberFormat="1" applyFont="1" applyBorder="1" applyAlignment="1">
      <alignment vertical="center"/>
    </xf>
    <xf numFmtId="4" fontId="17" fillId="0" borderId="12" xfId="1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3" fontId="17" fillId="0" borderId="13" xfId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3" fontId="17" fillId="0" borderId="29" xfId="1" applyFont="1" applyBorder="1" applyAlignment="1">
      <alignment horizontal="right" vertical="center"/>
    </xf>
    <xf numFmtId="3" fontId="17" fillId="0" borderId="13" xfId="1" applyFont="1" applyBorder="1" applyAlignment="1">
      <alignment horizontal="right" vertical="center"/>
    </xf>
    <xf numFmtId="3" fontId="17" fillId="0" borderId="14" xfId="1" applyFont="1" applyBorder="1" applyAlignment="1">
      <alignment vertical="center"/>
    </xf>
    <xf numFmtId="3" fontId="17" fillId="0" borderId="15" xfId="1" applyFont="1" applyBorder="1" applyAlignment="1">
      <alignment vertical="center"/>
    </xf>
    <xf numFmtId="3" fontId="9" fillId="0" borderId="0" xfId="1" applyFont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vertical="center"/>
    </xf>
    <xf numFmtId="3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3" fontId="5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3" fontId="20" fillId="0" borderId="0" xfId="1" applyFont="1" applyAlignment="1">
      <alignment vertical="center"/>
    </xf>
    <xf numFmtId="3" fontId="9" fillId="0" borderId="16" xfId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9" fillId="0" borderId="16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4" fontId="9" fillId="0" borderId="16" xfId="1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3" fontId="9" fillId="0" borderId="19" xfId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4" fontId="9" fillId="0" borderId="19" xfId="1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3" fontId="9" fillId="0" borderId="16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8" xfId="0" applyFont="1" applyBorder="1" applyAlignment="1">
      <alignment vertical="center"/>
    </xf>
    <xf numFmtId="3" fontId="9" fillId="0" borderId="19" xfId="1" applyFont="1" applyBorder="1" applyAlignment="1">
      <alignment horizontal="center" vertical="center"/>
    </xf>
    <xf numFmtId="3" fontId="9" fillId="0" borderId="17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9" fillId="0" borderId="17" xfId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3" fontId="9" fillId="0" borderId="19" xfId="1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" fontId="9" fillId="0" borderId="17" xfId="1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3" fontId="12" fillId="0" borderId="4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3" fillId="0" borderId="4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5" fillId="3" borderId="19" xfId="1" applyFont="1" applyFill="1" applyBorder="1" applyAlignment="1">
      <alignment horizontal="left" vertical="center"/>
    </xf>
    <xf numFmtId="3" fontId="15" fillId="3" borderId="21" xfId="1" applyFont="1" applyFill="1" applyBorder="1" applyAlignment="1">
      <alignment horizontal="left" vertical="center"/>
    </xf>
    <xf numFmtId="3" fontId="6" fillId="0" borderId="0" xfId="1" applyFont="1" applyAlignment="1">
      <alignment horizont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9" fontId="15" fillId="2" borderId="20" xfId="1" applyNumberFormat="1" applyFont="1" applyFill="1" applyBorder="1" applyAlignment="1">
      <alignment horizontal="center" vertical="center"/>
    </xf>
    <xf numFmtId="49" fontId="15" fillId="2" borderId="21" xfId="1" applyNumberFormat="1" applyFont="1" applyFill="1" applyBorder="1" applyAlignment="1">
      <alignment horizontal="center" vertical="center"/>
    </xf>
    <xf numFmtId="3" fontId="15" fillId="0" borderId="7" xfId="1" applyFont="1" applyBorder="1" applyAlignment="1">
      <alignment horizontal="left" vertical="center"/>
    </xf>
    <xf numFmtId="3" fontId="15" fillId="0" borderId="4" xfId="1" applyFont="1" applyBorder="1" applyAlignment="1">
      <alignment horizontal="left" vertical="center"/>
    </xf>
    <xf numFmtId="3" fontId="15" fillId="0" borderId="6" xfId="1" applyFont="1" applyBorder="1" applyAlignment="1">
      <alignment horizontal="left" vertical="center"/>
    </xf>
    <xf numFmtId="3" fontId="15" fillId="3" borderId="4" xfId="1" applyFont="1" applyFill="1" applyBorder="1" applyAlignment="1">
      <alignment horizontal="left" vertical="center"/>
    </xf>
    <xf numFmtId="3" fontId="15" fillId="3" borderId="6" xfId="1" applyFont="1" applyFill="1" applyBorder="1" applyAlignment="1">
      <alignment horizontal="left" vertical="center"/>
    </xf>
    <xf numFmtId="3" fontId="15" fillId="0" borderId="1" xfId="1" applyFont="1" applyBorder="1" applyAlignment="1">
      <alignment horizontal="left" vertical="center"/>
    </xf>
    <xf numFmtId="3" fontId="15" fillId="0" borderId="22" xfId="1" applyFont="1" applyBorder="1" applyAlignment="1">
      <alignment horizontal="left" vertical="center"/>
    </xf>
    <xf numFmtId="3" fontId="15" fillId="0" borderId="3" xfId="1" applyFont="1" applyBorder="1" applyAlignment="1">
      <alignment horizontal="left" vertical="center"/>
    </xf>
    <xf numFmtId="3" fontId="17" fillId="0" borderId="30" xfId="1" applyFont="1" applyBorder="1" applyAlignment="1">
      <alignment horizontal="left" vertical="center"/>
    </xf>
    <xf numFmtId="3" fontId="17" fillId="0" borderId="31" xfId="1" applyFont="1" applyBorder="1" applyAlignment="1">
      <alignment horizontal="left" vertical="center"/>
    </xf>
    <xf numFmtId="4" fontId="17" fillId="0" borderId="28" xfId="1" applyNumberFormat="1" applyFont="1" applyBorder="1" applyAlignment="1">
      <alignment horizontal="left" vertical="center"/>
    </xf>
    <xf numFmtId="4" fontId="17" fillId="0" borderId="12" xfId="1" applyNumberFormat="1" applyFont="1" applyBorder="1" applyAlignment="1">
      <alignment horizontal="left" vertical="center"/>
    </xf>
    <xf numFmtId="3" fontId="17" fillId="0" borderId="29" xfId="1" applyFont="1" applyBorder="1" applyAlignment="1">
      <alignment horizontal="left" vertical="center"/>
    </xf>
    <xf numFmtId="3" fontId="17" fillId="0" borderId="15" xfId="1" applyFont="1" applyBorder="1" applyAlignment="1">
      <alignment horizontal="left" vertical="center"/>
    </xf>
    <xf numFmtId="4" fontId="12" fillId="0" borderId="4" xfId="1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3" fontId="10" fillId="0" borderId="7" xfId="1" applyFont="1" applyBorder="1" applyAlignment="1">
      <alignment horizontal="center" vertical="center"/>
    </xf>
    <xf numFmtId="3" fontId="10" fillId="0" borderId="4" xfId="1" applyFont="1" applyBorder="1" applyAlignment="1">
      <alignment horizontal="center" vertical="center"/>
    </xf>
    <xf numFmtId="3" fontId="10" fillId="0" borderId="17" xfId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3" fontId="9" fillId="0" borderId="17" xfId="1" applyFont="1" applyBorder="1" applyAlignment="1">
      <alignment vertical="center"/>
    </xf>
    <xf numFmtId="3" fontId="18" fillId="0" borderId="17" xfId="1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" fontId="18" fillId="0" borderId="17" xfId="1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3" fontId="18" fillId="0" borderId="17" xfId="1" applyFont="1" applyBorder="1" applyAlignment="1">
      <alignment horizontal="center" vertical="center"/>
    </xf>
    <xf numFmtId="3" fontId="18" fillId="0" borderId="17" xfId="1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3" fontId="18" fillId="0" borderId="16" xfId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3" fontId="18" fillId="0" borderId="16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4" fontId="18" fillId="0" borderId="16" xfId="1" applyNumberFormat="1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center" vertical="center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abSelected="1" zoomScale="120" zoomScaleNormal="120" workbookViewId="0">
      <selection activeCell="I19" sqref="I19"/>
    </sheetView>
  </sheetViews>
  <sheetFormatPr defaultColWidth="6.7109375" defaultRowHeight="8.25"/>
  <cols>
    <col min="1" max="1" width="5.140625" style="3" customWidth="1"/>
    <col min="2" max="2" width="6.28515625" style="3" customWidth="1"/>
    <col min="3" max="3" width="21" style="3" customWidth="1"/>
    <col min="4" max="4" width="6" style="4" customWidth="1"/>
    <col min="5" max="5" width="7.7109375" style="5" customWidth="1"/>
    <col min="6" max="6" width="7.7109375" style="3" customWidth="1"/>
    <col min="7" max="7" width="7.7109375" style="5" customWidth="1"/>
    <col min="8" max="8" width="7.7109375" style="3" customWidth="1"/>
    <col min="9" max="9" width="7.7109375" style="5" customWidth="1"/>
    <col min="10" max="10" width="7.7109375" style="3" customWidth="1"/>
    <col min="11" max="14" width="6.7109375" style="3"/>
    <col min="15" max="15" width="7.5703125" style="3" customWidth="1"/>
    <col min="16" max="16384" width="6.7109375" style="3"/>
  </cols>
  <sheetData>
    <row r="1" spans="1:15" s="7" customFormat="1" ht="15.75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2" customFormat="1" ht="9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9" customFormat="1" ht="13.15" customHeight="1">
      <c r="A3" s="15" t="s">
        <v>0</v>
      </c>
      <c r="B3" s="16"/>
      <c r="C3" s="16"/>
      <c r="D3" s="17" t="s">
        <v>1</v>
      </c>
      <c r="E3" s="145" t="s">
        <v>127</v>
      </c>
      <c r="F3" s="146"/>
      <c r="G3" s="145" t="s">
        <v>126</v>
      </c>
      <c r="H3" s="146"/>
      <c r="I3" s="145" t="s">
        <v>125</v>
      </c>
      <c r="J3" s="146"/>
      <c r="K3" s="16"/>
      <c r="L3" s="16"/>
      <c r="M3" s="16"/>
      <c r="N3" s="16"/>
      <c r="O3" s="18"/>
    </row>
    <row r="4" spans="1:15" s="24" customFormat="1" ht="13.15" customHeight="1">
      <c r="A4" s="20" t="s">
        <v>2</v>
      </c>
      <c r="B4" s="21"/>
      <c r="C4" s="21" t="s">
        <v>3</v>
      </c>
      <c r="D4" s="20" t="s">
        <v>4</v>
      </c>
      <c r="E4" s="22" t="s">
        <v>39</v>
      </c>
      <c r="F4" s="23" t="s">
        <v>40</v>
      </c>
      <c r="G4" s="22" t="s">
        <v>39</v>
      </c>
      <c r="H4" s="23" t="s">
        <v>40</v>
      </c>
      <c r="I4" s="22" t="s">
        <v>39</v>
      </c>
      <c r="J4" s="23" t="s">
        <v>40</v>
      </c>
      <c r="K4" s="147" t="s">
        <v>36</v>
      </c>
      <c r="L4" s="147"/>
      <c r="M4" s="147"/>
      <c r="N4" s="147"/>
      <c r="O4" s="148"/>
    </row>
    <row r="5" spans="1:15" s="31" customFormat="1" ht="13.15" customHeight="1">
      <c r="A5" s="25" t="s">
        <v>5</v>
      </c>
      <c r="B5" s="142" t="s">
        <v>6</v>
      </c>
      <c r="C5" s="143"/>
      <c r="D5" s="26" t="s">
        <v>28</v>
      </c>
      <c r="E5" s="27">
        <f t="shared" ref="E5:J5" si="0">SUM(E6:E8)</f>
        <v>10540547</v>
      </c>
      <c r="F5" s="28">
        <f t="shared" si="0"/>
        <v>530000</v>
      </c>
      <c r="G5" s="27">
        <f t="shared" si="0"/>
        <v>11410678</v>
      </c>
      <c r="H5" s="28">
        <f t="shared" si="0"/>
        <v>530000</v>
      </c>
      <c r="I5" s="27">
        <f t="shared" si="0"/>
        <v>10841401</v>
      </c>
      <c r="J5" s="28">
        <f t="shared" si="0"/>
        <v>560000</v>
      </c>
      <c r="K5" s="29"/>
      <c r="L5" s="29"/>
      <c r="M5" s="29"/>
      <c r="N5" s="29"/>
      <c r="O5" s="30"/>
    </row>
    <row r="6" spans="1:15" s="31" customFormat="1" ht="13.15" customHeight="1">
      <c r="A6" s="32" t="s">
        <v>7</v>
      </c>
      <c r="B6" s="150" t="s">
        <v>46</v>
      </c>
      <c r="C6" s="151"/>
      <c r="D6" s="33" t="s">
        <v>28</v>
      </c>
      <c r="E6" s="34">
        <v>4084200</v>
      </c>
      <c r="F6" s="35">
        <v>530000</v>
      </c>
      <c r="G6" s="34">
        <v>4204336</v>
      </c>
      <c r="H6" s="35">
        <v>530000</v>
      </c>
      <c r="I6" s="34">
        <v>4085400</v>
      </c>
      <c r="J6" s="35">
        <v>560000</v>
      </c>
      <c r="K6" s="34"/>
      <c r="L6" s="36"/>
      <c r="M6" s="36"/>
      <c r="N6" s="36"/>
      <c r="O6" s="37"/>
    </row>
    <row r="7" spans="1:15" s="40" customFormat="1" ht="13.15" customHeight="1">
      <c r="A7" s="32" t="s">
        <v>48</v>
      </c>
      <c r="B7" s="150" t="s">
        <v>47</v>
      </c>
      <c r="C7" s="151"/>
      <c r="D7" s="33" t="s">
        <v>28</v>
      </c>
      <c r="E7" s="38">
        <v>1000</v>
      </c>
      <c r="F7" s="39">
        <v>0</v>
      </c>
      <c r="G7" s="38">
        <v>1000</v>
      </c>
      <c r="H7" s="39">
        <v>0</v>
      </c>
      <c r="I7" s="38">
        <v>1000</v>
      </c>
      <c r="J7" s="39">
        <v>0</v>
      </c>
      <c r="K7" s="34"/>
      <c r="L7" s="36"/>
      <c r="M7" s="36"/>
      <c r="N7" s="36"/>
      <c r="O7" s="37"/>
    </row>
    <row r="8" spans="1:15" s="40" customFormat="1" ht="13.15" customHeight="1">
      <c r="A8" s="32" t="s">
        <v>8</v>
      </c>
      <c r="B8" s="41" t="s">
        <v>60</v>
      </c>
      <c r="C8" s="42"/>
      <c r="D8" s="33" t="s">
        <v>28</v>
      </c>
      <c r="E8" s="38">
        <v>6455347</v>
      </c>
      <c r="F8" s="39">
        <v>0</v>
      </c>
      <c r="G8" s="38">
        <v>7205342</v>
      </c>
      <c r="H8" s="39">
        <v>0</v>
      </c>
      <c r="I8" s="38">
        <f>6465001+250000+20000+20000</f>
        <v>6755001</v>
      </c>
      <c r="J8" s="39">
        <v>0</v>
      </c>
      <c r="K8" s="43"/>
      <c r="L8" s="44"/>
      <c r="M8" s="44"/>
      <c r="N8" s="44"/>
      <c r="O8" s="45"/>
    </row>
    <row r="9" spans="1:15" s="31" customFormat="1" ht="13.15" customHeight="1">
      <c r="A9" s="46" t="s">
        <v>9</v>
      </c>
      <c r="B9" s="152" t="s">
        <v>11</v>
      </c>
      <c r="C9" s="153"/>
      <c r="D9" s="26" t="s">
        <v>28</v>
      </c>
      <c r="E9" s="47">
        <v>0</v>
      </c>
      <c r="F9" s="48">
        <v>0</v>
      </c>
      <c r="G9" s="47">
        <v>0</v>
      </c>
      <c r="H9" s="48">
        <v>0</v>
      </c>
      <c r="I9" s="47">
        <v>0</v>
      </c>
      <c r="J9" s="48">
        <v>0</v>
      </c>
      <c r="K9" s="49"/>
      <c r="L9" s="49"/>
      <c r="M9" s="49"/>
      <c r="N9" s="49"/>
      <c r="O9" s="50"/>
    </row>
    <row r="10" spans="1:15" s="31" customFormat="1" ht="13.15" customHeight="1">
      <c r="A10" s="46" t="s">
        <v>10</v>
      </c>
      <c r="B10" s="152" t="s">
        <v>13</v>
      </c>
      <c r="C10" s="153"/>
      <c r="D10" s="26" t="s">
        <v>28</v>
      </c>
      <c r="E10" s="51">
        <f>SUM(E11:E31)</f>
        <v>10540547</v>
      </c>
      <c r="F10" s="51">
        <f t="shared" ref="F10:J10" si="1">SUM(F11:F31)</f>
        <v>502417</v>
      </c>
      <c r="G10" s="51">
        <f t="shared" si="1"/>
        <v>11410678</v>
      </c>
      <c r="H10" s="51">
        <f t="shared" si="1"/>
        <v>472417</v>
      </c>
      <c r="I10" s="51">
        <f t="shared" si="1"/>
        <v>10841401</v>
      </c>
      <c r="J10" s="28">
        <f t="shared" si="1"/>
        <v>482455</v>
      </c>
      <c r="K10" s="52"/>
      <c r="L10" s="52"/>
      <c r="M10" s="52"/>
      <c r="N10" s="52"/>
      <c r="O10" s="53"/>
    </row>
    <row r="11" spans="1:15" s="31" customFormat="1" ht="13.15" customHeight="1">
      <c r="A11" s="54" t="s">
        <v>12</v>
      </c>
      <c r="B11" s="154" t="s">
        <v>31</v>
      </c>
      <c r="C11" s="154"/>
      <c r="D11" s="33" t="s">
        <v>28</v>
      </c>
      <c r="E11" s="55">
        <v>4058123</v>
      </c>
      <c r="F11" s="56">
        <v>28300</v>
      </c>
      <c r="G11" s="55">
        <v>4151882</v>
      </c>
      <c r="H11" s="56">
        <v>28300</v>
      </c>
      <c r="I11" s="55">
        <f>4028123+100000</f>
        <v>4128123</v>
      </c>
      <c r="J11" s="56">
        <v>28300</v>
      </c>
      <c r="K11" s="57"/>
      <c r="L11" s="57"/>
      <c r="M11" s="57"/>
      <c r="N11" s="57"/>
      <c r="O11" s="58"/>
    </row>
    <row r="12" spans="1:15" s="31" customFormat="1" ht="13.15" customHeight="1">
      <c r="A12" s="54" t="s">
        <v>14</v>
      </c>
      <c r="B12" s="154" t="s">
        <v>32</v>
      </c>
      <c r="C12" s="154"/>
      <c r="D12" s="33" t="s">
        <v>28</v>
      </c>
      <c r="E12" s="55">
        <v>3764347</v>
      </c>
      <c r="F12" s="56">
        <v>290000</v>
      </c>
      <c r="G12" s="55">
        <v>3764342</v>
      </c>
      <c r="H12" s="56">
        <v>260000</v>
      </c>
      <c r="I12" s="55">
        <f>4020000-250000</f>
        <v>3770000</v>
      </c>
      <c r="J12" s="56">
        <v>310000</v>
      </c>
      <c r="K12" s="57"/>
      <c r="L12" s="57"/>
      <c r="M12" s="57"/>
      <c r="N12" s="57"/>
      <c r="O12" s="58"/>
    </row>
    <row r="13" spans="1:15" s="31" customFormat="1" ht="13.15" customHeight="1">
      <c r="A13" s="54" t="s">
        <v>15</v>
      </c>
      <c r="B13" s="59" t="s">
        <v>61</v>
      </c>
      <c r="C13" s="60"/>
      <c r="D13" s="33" t="s">
        <v>28</v>
      </c>
      <c r="E13" s="55">
        <v>5000</v>
      </c>
      <c r="F13" s="56">
        <v>0</v>
      </c>
      <c r="G13" s="55">
        <v>5000</v>
      </c>
      <c r="H13" s="56">
        <v>0</v>
      </c>
      <c r="I13" s="55">
        <v>5000</v>
      </c>
      <c r="J13" s="56">
        <v>0</v>
      </c>
      <c r="K13" s="57"/>
      <c r="L13" s="57"/>
      <c r="M13" s="57"/>
      <c r="N13" s="57"/>
      <c r="O13" s="58"/>
    </row>
    <row r="14" spans="1:15" s="31" customFormat="1" ht="13.15" customHeight="1">
      <c r="A14" s="54" t="s">
        <v>16</v>
      </c>
      <c r="B14" s="155" t="s">
        <v>74</v>
      </c>
      <c r="C14" s="156"/>
      <c r="D14" s="33" t="s">
        <v>28</v>
      </c>
      <c r="E14" s="55">
        <v>453859</v>
      </c>
      <c r="F14" s="56">
        <v>10500</v>
      </c>
      <c r="G14" s="55">
        <v>1097959</v>
      </c>
      <c r="H14" s="56">
        <v>3000</v>
      </c>
      <c r="I14" s="55">
        <f>190000+200000</f>
        <v>390000</v>
      </c>
      <c r="J14" s="56">
        <v>10500</v>
      </c>
      <c r="K14" s="57"/>
      <c r="L14" s="57"/>
      <c r="M14" s="57"/>
      <c r="N14" s="57"/>
      <c r="O14" s="58"/>
    </row>
    <row r="15" spans="1:15" s="31" customFormat="1" ht="13.15" customHeight="1">
      <c r="A15" s="32" t="s">
        <v>17</v>
      </c>
      <c r="B15" s="150" t="s">
        <v>33</v>
      </c>
      <c r="C15" s="151"/>
      <c r="D15" s="33" t="s">
        <v>28</v>
      </c>
      <c r="E15" s="61">
        <v>4000</v>
      </c>
      <c r="F15" s="39">
        <v>0</v>
      </c>
      <c r="G15" s="61">
        <v>4000</v>
      </c>
      <c r="H15" s="39">
        <v>0</v>
      </c>
      <c r="I15" s="61">
        <v>4000</v>
      </c>
      <c r="J15" s="39">
        <v>0</v>
      </c>
      <c r="K15" s="36"/>
      <c r="L15" s="36"/>
      <c r="M15" s="36"/>
      <c r="N15" s="36"/>
      <c r="O15" s="37"/>
    </row>
    <row r="16" spans="1:15" s="31" customFormat="1" ht="13.15" customHeight="1">
      <c r="A16" s="62" t="s">
        <v>18</v>
      </c>
      <c r="B16" s="63" t="s">
        <v>42</v>
      </c>
      <c r="C16" s="64"/>
      <c r="D16" s="33" t="s">
        <v>28</v>
      </c>
      <c r="E16" s="65">
        <v>4000</v>
      </c>
      <c r="F16" s="66">
        <v>0</v>
      </c>
      <c r="G16" s="65">
        <v>4000</v>
      </c>
      <c r="H16" s="66">
        <v>0</v>
      </c>
      <c r="I16" s="65">
        <v>4000</v>
      </c>
      <c r="J16" s="66">
        <v>0</v>
      </c>
      <c r="K16" s="67"/>
      <c r="L16" s="67"/>
      <c r="M16" s="67"/>
      <c r="N16" s="67"/>
      <c r="O16" s="68"/>
    </row>
    <row r="17" spans="1:15" s="31" customFormat="1" ht="13.15" customHeight="1">
      <c r="A17" s="54" t="s">
        <v>19</v>
      </c>
      <c r="B17" s="155" t="s">
        <v>34</v>
      </c>
      <c r="C17" s="156"/>
      <c r="D17" s="33" t="s">
        <v>28</v>
      </c>
      <c r="E17" s="69">
        <v>460200</v>
      </c>
      <c r="F17" s="56">
        <v>5250</v>
      </c>
      <c r="G17" s="69">
        <v>521200</v>
      </c>
      <c r="H17" s="56">
        <v>5250</v>
      </c>
      <c r="I17" s="69">
        <f>499606+200000</f>
        <v>699606</v>
      </c>
      <c r="J17" s="56">
        <v>5250</v>
      </c>
      <c r="K17" s="57"/>
      <c r="L17" s="57"/>
      <c r="M17" s="57"/>
      <c r="N17" s="57"/>
      <c r="O17" s="58"/>
    </row>
    <row r="18" spans="1:15" s="31" customFormat="1" ht="13.15" customHeight="1">
      <c r="A18" s="32" t="s">
        <v>20</v>
      </c>
      <c r="B18" s="149" t="s">
        <v>35</v>
      </c>
      <c r="C18" s="149"/>
      <c r="D18" s="33" t="s">
        <v>28</v>
      </c>
      <c r="E18" s="34">
        <v>201478</v>
      </c>
      <c r="F18" s="35">
        <v>20000</v>
      </c>
      <c r="G18" s="34">
        <v>219278</v>
      </c>
      <c r="H18" s="35">
        <v>20000</v>
      </c>
      <c r="I18" s="34">
        <f>198061+20000+20000</f>
        <v>238061</v>
      </c>
      <c r="J18" s="35">
        <v>0</v>
      </c>
      <c r="K18" s="36"/>
      <c r="L18" s="36"/>
      <c r="M18" s="36"/>
      <c r="N18" s="36"/>
      <c r="O18" s="37"/>
    </row>
    <row r="19" spans="1:15" s="31" customFormat="1" ht="13.15" customHeight="1">
      <c r="A19" s="32" t="s">
        <v>21</v>
      </c>
      <c r="B19" s="149" t="s">
        <v>43</v>
      </c>
      <c r="C19" s="149"/>
      <c r="D19" s="33" t="s">
        <v>28</v>
      </c>
      <c r="E19" s="61">
        <v>0</v>
      </c>
      <c r="F19" s="39">
        <v>0</v>
      </c>
      <c r="G19" s="61">
        <v>6591</v>
      </c>
      <c r="H19" s="39">
        <v>7100</v>
      </c>
      <c r="I19" s="61">
        <v>0</v>
      </c>
      <c r="J19" s="39">
        <v>0</v>
      </c>
      <c r="K19" s="36"/>
      <c r="L19" s="36"/>
      <c r="M19" s="36"/>
      <c r="N19" s="36"/>
      <c r="O19" s="37"/>
    </row>
    <row r="20" spans="1:15" s="31" customFormat="1" ht="13.15" customHeight="1">
      <c r="A20" s="32" t="s">
        <v>49</v>
      </c>
      <c r="B20" s="149" t="s">
        <v>44</v>
      </c>
      <c r="C20" s="149"/>
      <c r="D20" s="33" t="s">
        <v>28</v>
      </c>
      <c r="E20" s="61">
        <v>0</v>
      </c>
      <c r="F20" s="39">
        <v>0</v>
      </c>
      <c r="G20" s="61">
        <v>2200</v>
      </c>
      <c r="H20" s="39">
        <v>400</v>
      </c>
      <c r="I20" s="61">
        <v>0</v>
      </c>
      <c r="J20" s="39">
        <v>0</v>
      </c>
      <c r="K20" s="67"/>
      <c r="L20" s="67"/>
      <c r="M20" s="67"/>
      <c r="N20" s="67"/>
      <c r="O20" s="68"/>
    </row>
    <row r="21" spans="1:15" s="31" customFormat="1" ht="13.15" customHeight="1">
      <c r="A21" s="32" t="s">
        <v>22</v>
      </c>
      <c r="B21" s="149" t="s">
        <v>62</v>
      </c>
      <c r="C21" s="149"/>
      <c r="D21" s="33" t="s">
        <v>28</v>
      </c>
      <c r="E21" s="61">
        <v>0</v>
      </c>
      <c r="F21" s="39">
        <v>0</v>
      </c>
      <c r="G21" s="61">
        <v>0</v>
      </c>
      <c r="H21" s="39">
        <v>0</v>
      </c>
      <c r="I21" s="61">
        <v>0</v>
      </c>
      <c r="J21" s="39">
        <v>0</v>
      </c>
      <c r="K21" s="36"/>
      <c r="L21" s="36"/>
      <c r="M21" s="36"/>
      <c r="N21" s="36"/>
      <c r="O21" s="37"/>
    </row>
    <row r="22" spans="1:15" s="31" customFormat="1" ht="13.15" customHeight="1">
      <c r="A22" s="62" t="s">
        <v>23</v>
      </c>
      <c r="B22" s="70" t="s">
        <v>63</v>
      </c>
      <c r="C22" s="70"/>
      <c r="D22" s="33" t="s">
        <v>28</v>
      </c>
      <c r="E22" s="71">
        <v>0</v>
      </c>
      <c r="F22" s="66">
        <v>0</v>
      </c>
      <c r="G22" s="71">
        <v>0</v>
      </c>
      <c r="H22" s="66">
        <v>0</v>
      </c>
      <c r="I22" s="71">
        <v>0</v>
      </c>
      <c r="J22" s="66">
        <v>0</v>
      </c>
      <c r="K22" s="67"/>
      <c r="L22" s="67"/>
      <c r="M22" s="67"/>
      <c r="N22" s="67"/>
      <c r="O22" s="68"/>
    </row>
    <row r="23" spans="1:15" s="31" customFormat="1" ht="13.15" customHeight="1">
      <c r="A23" s="62" t="s">
        <v>24</v>
      </c>
      <c r="B23" s="70" t="s">
        <v>73</v>
      </c>
      <c r="C23" s="70"/>
      <c r="D23" s="33" t="s">
        <v>28</v>
      </c>
      <c r="E23" s="71">
        <v>0</v>
      </c>
      <c r="F23" s="66">
        <v>0</v>
      </c>
      <c r="G23" s="71">
        <v>0</v>
      </c>
      <c r="H23" s="66">
        <v>0</v>
      </c>
      <c r="I23" s="71">
        <v>0</v>
      </c>
      <c r="J23" s="66">
        <v>0</v>
      </c>
      <c r="K23" s="67"/>
      <c r="L23" s="67"/>
      <c r="M23" s="67"/>
      <c r="N23" s="67"/>
      <c r="O23" s="68"/>
    </row>
    <row r="24" spans="1:15" s="31" customFormat="1" ht="13.15" customHeight="1">
      <c r="A24" s="62" t="s">
        <v>25</v>
      </c>
      <c r="B24" s="70" t="s">
        <v>65</v>
      </c>
      <c r="C24" s="70"/>
      <c r="D24" s="33" t="s">
        <v>28</v>
      </c>
      <c r="E24" s="71">
        <v>0</v>
      </c>
      <c r="F24" s="66">
        <v>0</v>
      </c>
      <c r="G24" s="71">
        <v>0</v>
      </c>
      <c r="H24" s="66">
        <v>0</v>
      </c>
      <c r="I24" s="71">
        <v>0</v>
      </c>
      <c r="J24" s="66">
        <v>0</v>
      </c>
      <c r="K24" s="67"/>
      <c r="L24" s="67"/>
      <c r="M24" s="67"/>
      <c r="N24" s="67"/>
      <c r="O24" s="68"/>
    </row>
    <row r="25" spans="1:15" s="74" customFormat="1" ht="13.15" customHeight="1">
      <c r="A25" s="32" t="s">
        <v>26</v>
      </c>
      <c r="B25" s="150" t="s">
        <v>66</v>
      </c>
      <c r="C25" s="151"/>
      <c r="D25" s="33" t="s">
        <v>28</v>
      </c>
      <c r="E25" s="61">
        <v>1537540</v>
      </c>
      <c r="F25" s="39">
        <v>148367</v>
      </c>
      <c r="G25" s="61">
        <v>1537540</v>
      </c>
      <c r="H25" s="39">
        <v>148367</v>
      </c>
      <c r="I25" s="61">
        <v>1550611</v>
      </c>
      <c r="J25" s="39">
        <v>128405</v>
      </c>
      <c r="K25" s="72"/>
      <c r="L25" s="72"/>
      <c r="M25" s="72"/>
      <c r="N25" s="72"/>
      <c r="O25" s="73"/>
    </row>
    <row r="26" spans="1:15" s="74" customFormat="1" ht="13.15" customHeight="1">
      <c r="A26" s="32" t="s">
        <v>50</v>
      </c>
      <c r="B26" s="41" t="s">
        <v>68</v>
      </c>
      <c r="C26" s="42"/>
      <c r="D26" s="33" t="s">
        <v>28</v>
      </c>
      <c r="E26" s="61">
        <v>0</v>
      </c>
      <c r="F26" s="39">
        <v>0</v>
      </c>
      <c r="G26" s="61">
        <v>0</v>
      </c>
      <c r="H26" s="39">
        <v>0</v>
      </c>
      <c r="I26" s="61">
        <v>0</v>
      </c>
      <c r="J26" s="39">
        <v>0</v>
      </c>
      <c r="K26" s="72"/>
      <c r="L26" s="72"/>
      <c r="M26" s="72"/>
      <c r="N26" s="72"/>
      <c r="O26" s="73"/>
    </row>
    <row r="27" spans="1:15" s="74" customFormat="1" ht="13.15" customHeight="1">
      <c r="A27" s="32" t="s">
        <v>51</v>
      </c>
      <c r="B27" s="41" t="s">
        <v>67</v>
      </c>
      <c r="C27" s="42"/>
      <c r="D27" s="33" t="s">
        <v>28</v>
      </c>
      <c r="E27" s="61">
        <v>50000</v>
      </c>
      <c r="F27" s="39">
        <v>0</v>
      </c>
      <c r="G27" s="61">
        <v>94086</v>
      </c>
      <c r="H27" s="39">
        <v>0</v>
      </c>
      <c r="I27" s="61">
        <v>50000</v>
      </c>
      <c r="J27" s="39">
        <v>0</v>
      </c>
      <c r="K27" s="72"/>
      <c r="L27" s="72"/>
      <c r="M27" s="72"/>
      <c r="N27" s="72"/>
      <c r="O27" s="73"/>
    </row>
    <row r="28" spans="1:15" s="74" customFormat="1" ht="13.15" customHeight="1">
      <c r="A28" s="62" t="s">
        <v>52</v>
      </c>
      <c r="B28" s="63" t="s">
        <v>64</v>
      </c>
      <c r="C28" s="64"/>
      <c r="D28" s="33" t="s">
        <v>28</v>
      </c>
      <c r="E28" s="61">
        <v>2000</v>
      </c>
      <c r="F28" s="39">
        <v>0</v>
      </c>
      <c r="G28" s="61">
        <v>2300</v>
      </c>
      <c r="H28" s="39">
        <v>0</v>
      </c>
      <c r="I28" s="61">
        <v>2000</v>
      </c>
      <c r="J28" s="39">
        <v>0</v>
      </c>
      <c r="K28" s="72"/>
      <c r="L28" s="72"/>
      <c r="M28" s="72"/>
      <c r="N28" s="72"/>
      <c r="O28" s="73"/>
    </row>
    <row r="29" spans="1:15" s="74" customFormat="1" ht="13.15" customHeight="1">
      <c r="A29" s="32" t="s">
        <v>53</v>
      </c>
      <c r="B29" s="63" t="s">
        <v>45</v>
      </c>
      <c r="C29" s="64"/>
      <c r="D29" s="33" t="s">
        <v>28</v>
      </c>
      <c r="E29" s="61">
        <v>0</v>
      </c>
      <c r="F29" s="39">
        <v>0</v>
      </c>
      <c r="G29" s="61">
        <v>300</v>
      </c>
      <c r="H29" s="39">
        <v>0</v>
      </c>
      <c r="I29" s="61">
        <v>0</v>
      </c>
      <c r="J29" s="39">
        <v>0</v>
      </c>
      <c r="K29" s="72"/>
      <c r="L29" s="72"/>
      <c r="M29" s="72"/>
      <c r="N29" s="72"/>
      <c r="O29" s="73"/>
    </row>
    <row r="30" spans="1:15" s="74" customFormat="1" ht="13.15" customHeight="1">
      <c r="A30" s="32" t="s">
        <v>54</v>
      </c>
      <c r="B30" s="63" t="s">
        <v>69</v>
      </c>
      <c r="C30" s="64"/>
      <c r="D30" s="33" t="s">
        <v>28</v>
      </c>
      <c r="E30" s="61">
        <v>0</v>
      </c>
      <c r="F30" s="39">
        <v>0</v>
      </c>
      <c r="G30" s="61">
        <v>0</v>
      </c>
      <c r="H30" s="39">
        <v>0</v>
      </c>
      <c r="I30" s="61">
        <v>0</v>
      </c>
      <c r="J30" s="39">
        <v>0</v>
      </c>
      <c r="K30" s="72"/>
      <c r="L30" s="72"/>
      <c r="M30" s="72"/>
      <c r="N30" s="72"/>
      <c r="O30" s="73"/>
    </row>
    <row r="31" spans="1:15" s="74" customFormat="1" ht="13.15" customHeight="1">
      <c r="A31" s="32" t="s">
        <v>55</v>
      </c>
      <c r="B31" s="63" t="s">
        <v>70</v>
      </c>
      <c r="C31" s="64"/>
      <c r="D31" s="33" t="s">
        <v>28</v>
      </c>
      <c r="E31" s="61">
        <v>0</v>
      </c>
      <c r="F31" s="39">
        <v>0</v>
      </c>
      <c r="G31" s="61">
        <v>0</v>
      </c>
      <c r="H31" s="39">
        <v>0</v>
      </c>
      <c r="I31" s="61">
        <v>0</v>
      </c>
      <c r="J31" s="39">
        <v>0</v>
      </c>
      <c r="K31" s="72"/>
      <c r="L31" s="72"/>
      <c r="M31" s="72"/>
      <c r="N31" s="72"/>
      <c r="O31" s="73"/>
    </row>
    <row r="32" spans="1:15" s="31" customFormat="1" ht="13.15" customHeight="1">
      <c r="A32" s="46" t="s">
        <v>56</v>
      </c>
      <c r="B32" s="75" t="s">
        <v>71</v>
      </c>
      <c r="C32" s="76"/>
      <c r="D32" s="77" t="s">
        <v>28</v>
      </c>
      <c r="E32" s="51">
        <f>E5-E10</f>
        <v>0</v>
      </c>
      <c r="F32" s="51">
        <f t="shared" ref="F32:J32" si="2">F5-F10</f>
        <v>27583</v>
      </c>
      <c r="G32" s="51">
        <f t="shared" si="2"/>
        <v>0</v>
      </c>
      <c r="H32" s="51">
        <f t="shared" si="2"/>
        <v>57583</v>
      </c>
      <c r="I32" s="51">
        <f t="shared" si="2"/>
        <v>0</v>
      </c>
      <c r="J32" s="28">
        <f t="shared" si="2"/>
        <v>77545</v>
      </c>
      <c r="K32" s="52"/>
      <c r="L32" s="52"/>
      <c r="M32" s="52"/>
      <c r="N32" s="52"/>
      <c r="O32" s="53"/>
    </row>
    <row r="33" spans="1:15" s="85" customFormat="1" ht="13.15" customHeight="1">
      <c r="A33" s="78" t="s">
        <v>57</v>
      </c>
      <c r="B33" s="157" t="s">
        <v>27</v>
      </c>
      <c r="C33" s="158"/>
      <c r="D33" s="79" t="s">
        <v>28</v>
      </c>
      <c r="E33" s="80">
        <v>0</v>
      </c>
      <c r="F33" s="81">
        <v>1667</v>
      </c>
      <c r="G33" s="80">
        <v>0</v>
      </c>
      <c r="H33" s="81">
        <v>1667</v>
      </c>
      <c r="I33" s="80">
        <v>0</v>
      </c>
      <c r="J33" s="81">
        <v>1667</v>
      </c>
      <c r="K33" s="82"/>
      <c r="L33" s="83"/>
      <c r="M33" s="83"/>
      <c r="N33" s="83"/>
      <c r="O33" s="84"/>
    </row>
    <row r="34" spans="1:15" s="91" customFormat="1" ht="13.15" customHeight="1">
      <c r="A34" s="86" t="s">
        <v>58</v>
      </c>
      <c r="B34" s="159" t="s">
        <v>41</v>
      </c>
      <c r="C34" s="160"/>
      <c r="D34" s="86" t="s">
        <v>29</v>
      </c>
      <c r="E34" s="87">
        <v>0</v>
      </c>
      <c r="F34" s="88">
        <v>0.08</v>
      </c>
      <c r="G34" s="87">
        <v>0</v>
      </c>
      <c r="H34" s="88">
        <v>0.08</v>
      </c>
      <c r="I34" s="87">
        <v>0</v>
      </c>
      <c r="J34" s="88">
        <v>0.08</v>
      </c>
      <c r="K34" s="89"/>
      <c r="L34" s="89"/>
      <c r="M34" s="89"/>
      <c r="N34" s="89"/>
      <c r="O34" s="90"/>
    </row>
    <row r="35" spans="1:15" s="85" customFormat="1" ht="13.15" customHeight="1">
      <c r="A35" s="92" t="s">
        <v>59</v>
      </c>
      <c r="B35" s="161" t="s">
        <v>30</v>
      </c>
      <c r="C35" s="162"/>
      <c r="D35" s="93" t="s">
        <v>29</v>
      </c>
      <c r="E35" s="94">
        <v>0</v>
      </c>
      <c r="F35" s="95">
        <v>0</v>
      </c>
      <c r="G35" s="94">
        <v>0</v>
      </c>
      <c r="H35" s="95">
        <v>0</v>
      </c>
      <c r="I35" s="94">
        <v>0</v>
      </c>
      <c r="J35" s="95">
        <v>0</v>
      </c>
      <c r="K35" s="96"/>
      <c r="L35" s="96"/>
      <c r="M35" s="96"/>
      <c r="N35" s="96"/>
      <c r="O35" s="97"/>
    </row>
    <row r="37" spans="1:15" s="6" customFormat="1" ht="12">
      <c r="A37" s="9" t="s">
        <v>72</v>
      </c>
      <c r="B37" s="9"/>
      <c r="C37" s="9"/>
      <c r="D37" s="10"/>
      <c r="E37" s="11"/>
      <c r="F37" s="9"/>
      <c r="G37" s="11"/>
      <c r="H37" s="9"/>
      <c r="I37" s="11"/>
      <c r="J37" s="9"/>
      <c r="K37" s="9"/>
      <c r="L37" s="9"/>
      <c r="M37" s="9"/>
      <c r="N37" s="9"/>
      <c r="O37" s="9"/>
    </row>
    <row r="38" spans="1:15" ht="12">
      <c r="A38" s="12"/>
      <c r="B38" s="12"/>
      <c r="C38" s="12"/>
      <c r="D38" s="13"/>
      <c r="E38" s="14"/>
      <c r="F38" s="12"/>
      <c r="G38" s="14"/>
      <c r="H38" s="12"/>
      <c r="I38" s="14"/>
      <c r="J38" s="12"/>
      <c r="K38" s="12"/>
      <c r="L38" s="12"/>
      <c r="M38" s="12"/>
      <c r="N38" s="12"/>
      <c r="O38" s="12"/>
    </row>
    <row r="39" spans="1:15" s="74" customFormat="1" ht="10.15" customHeight="1">
      <c r="A39" s="167" t="s">
        <v>77</v>
      </c>
      <c r="B39" s="168"/>
      <c r="C39" s="168"/>
      <c r="D39" s="168"/>
      <c r="E39" s="168"/>
      <c r="F39" s="168"/>
      <c r="G39" s="168"/>
      <c r="H39" s="168"/>
      <c r="I39" s="169"/>
      <c r="J39" s="166" t="s">
        <v>76</v>
      </c>
      <c r="K39" s="141"/>
      <c r="L39" s="141"/>
      <c r="M39" s="141"/>
      <c r="N39" s="141"/>
      <c r="O39" s="138"/>
    </row>
    <row r="40" spans="1:15" s="74" customFormat="1" ht="10.9" customHeight="1">
      <c r="A40" s="170"/>
      <c r="B40" s="118"/>
      <c r="C40" s="118"/>
      <c r="D40" s="118"/>
      <c r="E40" s="118"/>
      <c r="F40" s="118"/>
      <c r="G40" s="118"/>
      <c r="H40" s="118"/>
      <c r="I40" s="119"/>
      <c r="J40" s="165" t="s">
        <v>82</v>
      </c>
      <c r="K40" s="165"/>
      <c r="L40" s="165" t="s">
        <v>37</v>
      </c>
      <c r="M40" s="165"/>
      <c r="N40" s="165" t="s">
        <v>75</v>
      </c>
      <c r="O40" s="165"/>
    </row>
    <row r="41" spans="1:15" s="74" customFormat="1" ht="15.4" customHeight="1">
      <c r="A41" s="171" t="s">
        <v>92</v>
      </c>
      <c r="B41" s="168"/>
      <c r="C41" s="168"/>
      <c r="D41" s="168"/>
      <c r="E41" s="168"/>
      <c r="F41" s="168"/>
      <c r="G41" s="168"/>
      <c r="H41" s="168"/>
      <c r="I41" s="169"/>
      <c r="J41" s="135" t="s">
        <v>83</v>
      </c>
      <c r="K41" s="128"/>
      <c r="L41" s="135">
        <v>330.48</v>
      </c>
      <c r="M41" s="136"/>
      <c r="N41" s="135">
        <v>350</v>
      </c>
      <c r="O41" s="136"/>
    </row>
    <row r="42" spans="1:15" s="74" customFormat="1" ht="14.1" customHeight="1">
      <c r="A42" s="123" t="s">
        <v>93</v>
      </c>
      <c r="B42" s="124"/>
      <c r="C42" s="124"/>
      <c r="D42" s="124"/>
      <c r="E42" s="124"/>
      <c r="F42" s="124"/>
      <c r="G42" s="124"/>
      <c r="H42" s="124"/>
      <c r="I42" s="125"/>
      <c r="J42" s="115" t="s">
        <v>83</v>
      </c>
      <c r="K42" s="111"/>
      <c r="L42" s="115">
        <v>97.02</v>
      </c>
      <c r="M42" s="116"/>
      <c r="N42" s="115">
        <v>175</v>
      </c>
      <c r="O42" s="116"/>
    </row>
    <row r="43" spans="1:15" s="74" customFormat="1" ht="14.1" customHeight="1">
      <c r="A43" s="123" t="s">
        <v>94</v>
      </c>
      <c r="B43" s="124"/>
      <c r="C43" s="124"/>
      <c r="D43" s="124"/>
      <c r="E43" s="124"/>
      <c r="F43" s="124"/>
      <c r="G43" s="124"/>
      <c r="H43" s="124"/>
      <c r="I43" s="125"/>
      <c r="J43" s="115" t="s">
        <v>83</v>
      </c>
      <c r="K43" s="111"/>
      <c r="L43" s="115">
        <v>97.02</v>
      </c>
      <c r="M43" s="116"/>
      <c r="N43" s="115">
        <v>120</v>
      </c>
      <c r="O43" s="116"/>
    </row>
    <row r="44" spans="1:15" s="74" customFormat="1" ht="14.1" customHeight="1">
      <c r="A44" s="123" t="s">
        <v>95</v>
      </c>
      <c r="B44" s="124"/>
      <c r="C44" s="124"/>
      <c r="D44" s="124"/>
      <c r="E44" s="124"/>
      <c r="F44" s="124"/>
      <c r="G44" s="124"/>
      <c r="H44" s="124"/>
      <c r="I44" s="125"/>
      <c r="J44" s="115" t="s">
        <v>83</v>
      </c>
      <c r="K44" s="111"/>
      <c r="L44" s="115">
        <v>56.25</v>
      </c>
      <c r="M44" s="116"/>
      <c r="N44" s="115">
        <v>170</v>
      </c>
      <c r="O44" s="116"/>
    </row>
    <row r="45" spans="1:15" s="74" customFormat="1" ht="14.1" customHeight="1">
      <c r="A45" s="123" t="s">
        <v>96</v>
      </c>
      <c r="B45" s="124"/>
      <c r="C45" s="124"/>
      <c r="D45" s="124"/>
      <c r="E45" s="124"/>
      <c r="F45" s="124"/>
      <c r="G45" s="124"/>
      <c r="H45" s="124"/>
      <c r="I45" s="125"/>
      <c r="J45" s="115" t="s">
        <v>83</v>
      </c>
      <c r="K45" s="111"/>
      <c r="L45" s="115">
        <v>56.25</v>
      </c>
      <c r="M45" s="116"/>
      <c r="N45" s="115">
        <v>90</v>
      </c>
      <c r="O45" s="116"/>
    </row>
    <row r="46" spans="1:15" s="74" customFormat="1" ht="14.1" customHeight="1">
      <c r="A46" s="123" t="s">
        <v>97</v>
      </c>
      <c r="B46" s="124"/>
      <c r="C46" s="124"/>
      <c r="D46" s="124"/>
      <c r="E46" s="124"/>
      <c r="F46" s="124"/>
      <c r="G46" s="124"/>
      <c r="H46" s="124"/>
      <c r="I46" s="125"/>
      <c r="J46" s="115" t="s">
        <v>83</v>
      </c>
      <c r="K46" s="111"/>
      <c r="L46" s="115">
        <v>5</v>
      </c>
      <c r="M46" s="116"/>
      <c r="N46" s="115">
        <v>150</v>
      </c>
      <c r="O46" s="116"/>
    </row>
    <row r="47" spans="1:15" s="74" customFormat="1" ht="14.1" customHeight="1">
      <c r="A47" s="123" t="s">
        <v>98</v>
      </c>
      <c r="B47" s="124"/>
      <c r="C47" s="124"/>
      <c r="D47" s="124"/>
      <c r="E47" s="124"/>
      <c r="F47" s="124"/>
      <c r="G47" s="124"/>
      <c r="H47" s="124"/>
      <c r="I47" s="125"/>
      <c r="J47" s="115" t="s">
        <v>83</v>
      </c>
      <c r="K47" s="111"/>
      <c r="L47" s="115">
        <v>5</v>
      </c>
      <c r="M47" s="116"/>
      <c r="N47" s="115">
        <v>120</v>
      </c>
      <c r="O47" s="116"/>
    </row>
    <row r="48" spans="1:15" s="74" customFormat="1" ht="14.1" customHeight="1">
      <c r="A48" s="123" t="s">
        <v>99</v>
      </c>
      <c r="B48" s="124"/>
      <c r="C48" s="124"/>
      <c r="D48" s="124"/>
      <c r="E48" s="124"/>
      <c r="F48" s="124"/>
      <c r="G48" s="124"/>
      <c r="H48" s="124"/>
      <c r="I48" s="125"/>
      <c r="J48" s="115" t="s">
        <v>83</v>
      </c>
      <c r="K48" s="111"/>
      <c r="L48" s="115">
        <v>20.87</v>
      </c>
      <c r="M48" s="116"/>
      <c r="N48" s="115">
        <v>210</v>
      </c>
      <c r="O48" s="116"/>
    </row>
    <row r="49" spans="1:15" s="74" customFormat="1" ht="14.1" customHeight="1">
      <c r="A49" s="123" t="s">
        <v>100</v>
      </c>
      <c r="B49" s="124"/>
      <c r="C49" s="124"/>
      <c r="D49" s="124"/>
      <c r="E49" s="124"/>
      <c r="F49" s="124"/>
      <c r="G49" s="124"/>
      <c r="H49" s="124"/>
      <c r="I49" s="125"/>
      <c r="J49" s="115" t="s">
        <v>83</v>
      </c>
      <c r="K49" s="111"/>
      <c r="L49" s="115">
        <v>31.56</v>
      </c>
      <c r="M49" s="116"/>
      <c r="N49" s="115">
        <v>230</v>
      </c>
      <c r="O49" s="116"/>
    </row>
    <row r="50" spans="1:15" s="74" customFormat="1" ht="14.1" customHeight="1">
      <c r="A50" s="123" t="s">
        <v>101</v>
      </c>
      <c r="B50" s="124"/>
      <c r="C50" s="124"/>
      <c r="D50" s="124"/>
      <c r="E50" s="124"/>
      <c r="F50" s="124"/>
      <c r="G50" s="124"/>
      <c r="H50" s="124"/>
      <c r="I50" s="125"/>
      <c r="J50" s="115" t="s">
        <v>83</v>
      </c>
      <c r="K50" s="111"/>
      <c r="L50" s="115">
        <v>47.94</v>
      </c>
      <c r="M50" s="116"/>
      <c r="N50" s="115">
        <v>100</v>
      </c>
      <c r="O50" s="116"/>
    </row>
    <row r="51" spans="1:15" s="74" customFormat="1" ht="14.1" customHeight="1">
      <c r="A51" s="123" t="s">
        <v>102</v>
      </c>
      <c r="B51" s="124"/>
      <c r="C51" s="124"/>
      <c r="D51" s="124"/>
      <c r="E51" s="124"/>
      <c r="F51" s="124"/>
      <c r="G51" s="124"/>
      <c r="H51" s="124"/>
      <c r="I51" s="125"/>
      <c r="J51" s="115" t="s">
        <v>83</v>
      </c>
      <c r="K51" s="111"/>
      <c r="L51" s="115">
        <v>25.52</v>
      </c>
      <c r="M51" s="116"/>
      <c r="N51" s="115">
        <v>120</v>
      </c>
      <c r="O51" s="116"/>
    </row>
    <row r="52" spans="1:15" s="74" customFormat="1" ht="14.1" customHeight="1">
      <c r="A52" s="123" t="s">
        <v>103</v>
      </c>
      <c r="B52" s="124"/>
      <c r="C52" s="124"/>
      <c r="D52" s="124"/>
      <c r="E52" s="124"/>
      <c r="F52" s="124"/>
      <c r="G52" s="124"/>
      <c r="H52" s="124"/>
      <c r="I52" s="125"/>
      <c r="J52" s="115" t="s">
        <v>83</v>
      </c>
      <c r="K52" s="111"/>
      <c r="L52" s="115">
        <v>139.26</v>
      </c>
      <c r="M52" s="116"/>
      <c r="N52" s="115">
        <v>150</v>
      </c>
      <c r="O52" s="116"/>
    </row>
    <row r="53" spans="1:15" s="74" customFormat="1" ht="14.1" customHeight="1">
      <c r="A53" s="123" t="s">
        <v>104</v>
      </c>
      <c r="B53" s="124"/>
      <c r="C53" s="124"/>
      <c r="D53" s="124"/>
      <c r="E53" s="124"/>
      <c r="F53" s="124"/>
      <c r="G53" s="124"/>
      <c r="H53" s="124"/>
      <c r="I53" s="125"/>
      <c r="J53" s="115" t="s">
        <v>83</v>
      </c>
      <c r="K53" s="111"/>
      <c r="L53" s="115">
        <v>139.26</v>
      </c>
      <c r="M53" s="116"/>
      <c r="N53" s="115">
        <v>130</v>
      </c>
      <c r="O53" s="116"/>
    </row>
    <row r="54" spans="1:15" s="74" customFormat="1" ht="14.1" customHeight="1">
      <c r="A54" s="123" t="s">
        <v>105</v>
      </c>
      <c r="B54" s="124"/>
      <c r="C54" s="124"/>
      <c r="D54" s="124"/>
      <c r="E54" s="124"/>
      <c r="F54" s="124"/>
      <c r="G54" s="124"/>
      <c r="H54" s="124"/>
      <c r="I54" s="125"/>
      <c r="J54" s="115" t="s">
        <v>83</v>
      </c>
      <c r="K54" s="111"/>
      <c r="L54" s="115">
        <v>22.9</v>
      </c>
      <c r="M54" s="116"/>
      <c r="N54" s="115">
        <v>210</v>
      </c>
      <c r="O54" s="116"/>
    </row>
    <row r="55" spans="1:15" s="74" customFormat="1" ht="14.1" customHeight="1">
      <c r="A55" s="123" t="s">
        <v>106</v>
      </c>
      <c r="B55" s="124"/>
      <c r="C55" s="124"/>
      <c r="D55" s="124"/>
      <c r="E55" s="124"/>
      <c r="F55" s="124"/>
      <c r="G55" s="124"/>
      <c r="H55" s="124"/>
      <c r="I55" s="125"/>
      <c r="J55" s="115" t="s">
        <v>83</v>
      </c>
      <c r="K55" s="111"/>
      <c r="L55" s="115">
        <v>86.18</v>
      </c>
      <c r="M55" s="116"/>
      <c r="N55" s="115">
        <v>300</v>
      </c>
      <c r="O55" s="116"/>
    </row>
    <row r="56" spans="1:15" s="74" customFormat="1" ht="14.1" customHeight="1">
      <c r="A56" s="123" t="s">
        <v>107</v>
      </c>
      <c r="B56" s="124"/>
      <c r="C56" s="124"/>
      <c r="D56" s="124"/>
      <c r="E56" s="124"/>
      <c r="F56" s="124"/>
      <c r="G56" s="124"/>
      <c r="H56" s="124"/>
      <c r="I56" s="125"/>
      <c r="J56" s="115" t="s">
        <v>83</v>
      </c>
      <c r="K56" s="111"/>
      <c r="L56" s="115">
        <v>20.77</v>
      </c>
      <c r="M56" s="116"/>
      <c r="N56" s="115">
        <v>100</v>
      </c>
      <c r="O56" s="116"/>
    </row>
    <row r="57" spans="1:15" s="74" customFormat="1" ht="14.1" customHeight="1">
      <c r="A57" s="123" t="s">
        <v>108</v>
      </c>
      <c r="B57" s="124"/>
      <c r="C57" s="124"/>
      <c r="D57" s="124"/>
      <c r="E57" s="124"/>
      <c r="F57" s="124"/>
      <c r="G57" s="124"/>
      <c r="H57" s="124"/>
      <c r="I57" s="125"/>
      <c r="J57" s="115" t="s">
        <v>109</v>
      </c>
      <c r="K57" s="111"/>
      <c r="L57" s="115">
        <v>1025.76</v>
      </c>
      <c r="M57" s="116"/>
      <c r="N57" s="115">
        <v>1200</v>
      </c>
      <c r="O57" s="116"/>
    </row>
    <row r="58" spans="1:15" s="74" customFormat="1" ht="14.1" customHeight="1">
      <c r="A58" s="123" t="s">
        <v>110</v>
      </c>
      <c r="B58" s="124"/>
      <c r="C58" s="124"/>
      <c r="D58" s="124"/>
      <c r="E58" s="124"/>
      <c r="F58" s="124"/>
      <c r="G58" s="124"/>
      <c r="H58" s="124"/>
      <c r="I58" s="125"/>
      <c r="J58" s="115" t="s">
        <v>109</v>
      </c>
      <c r="K58" s="111"/>
      <c r="L58" s="115">
        <v>4043.33</v>
      </c>
      <c r="M58" s="116"/>
      <c r="N58" s="115">
        <v>4098</v>
      </c>
      <c r="O58" s="116"/>
    </row>
    <row r="59" spans="1:15" s="74" customFormat="1" ht="14.1" customHeight="1">
      <c r="A59" s="123" t="s">
        <v>111</v>
      </c>
      <c r="B59" s="124"/>
      <c r="C59" s="124"/>
      <c r="D59" s="124"/>
      <c r="E59" s="124"/>
      <c r="F59" s="124"/>
      <c r="G59" s="124"/>
      <c r="H59" s="124"/>
      <c r="I59" s="125"/>
      <c r="J59" s="115" t="s">
        <v>112</v>
      </c>
      <c r="K59" s="111"/>
      <c r="L59" s="115">
        <v>7301.44</v>
      </c>
      <c r="M59" s="116"/>
      <c r="N59" s="115">
        <v>8000</v>
      </c>
      <c r="O59" s="116"/>
    </row>
    <row r="60" spans="1:15" s="74" customFormat="1" ht="14.1" customHeight="1">
      <c r="A60" s="123" t="s">
        <v>113</v>
      </c>
      <c r="B60" s="124"/>
      <c r="C60" s="124"/>
      <c r="D60" s="124"/>
      <c r="E60" s="124"/>
      <c r="F60" s="124"/>
      <c r="G60" s="124"/>
      <c r="H60" s="124"/>
      <c r="I60" s="125"/>
      <c r="J60" s="115" t="s">
        <v>109</v>
      </c>
      <c r="K60" s="111"/>
      <c r="L60" s="115">
        <v>1269.78</v>
      </c>
      <c r="M60" s="116"/>
      <c r="N60" s="115">
        <v>1400</v>
      </c>
      <c r="O60" s="116"/>
    </row>
    <row r="61" spans="1:15" s="74" customFormat="1" ht="14.1" customHeight="1">
      <c r="A61" s="117" t="s">
        <v>114</v>
      </c>
      <c r="B61" s="118"/>
      <c r="C61" s="118"/>
      <c r="D61" s="118"/>
      <c r="E61" s="118"/>
      <c r="F61" s="118"/>
      <c r="G61" s="118"/>
      <c r="H61" s="118"/>
      <c r="I61" s="119"/>
      <c r="J61" s="120" t="s">
        <v>109</v>
      </c>
      <c r="K61" s="121"/>
      <c r="L61" s="120">
        <v>742.66</v>
      </c>
      <c r="M61" s="122"/>
      <c r="N61" s="120">
        <v>800</v>
      </c>
      <c r="O61" s="122"/>
    </row>
    <row r="62" spans="1:15" s="74" customFormat="1" ht="14.1" customHeight="1">
      <c r="A62" s="98"/>
      <c r="B62" s="98"/>
      <c r="C62" s="98"/>
      <c r="D62" s="99"/>
      <c r="E62" s="100"/>
      <c r="F62" s="98"/>
      <c r="G62" s="100"/>
      <c r="H62" s="98"/>
      <c r="I62" s="100"/>
      <c r="J62" s="98"/>
      <c r="K62" s="98"/>
      <c r="L62" s="101"/>
      <c r="M62" s="101"/>
      <c r="N62" s="101"/>
      <c r="O62" s="101"/>
    </row>
    <row r="63" spans="1:15" s="106" customFormat="1" ht="14.1" customHeight="1">
      <c r="A63" s="102" t="s">
        <v>81</v>
      </c>
      <c r="B63" s="102"/>
      <c r="C63" s="102"/>
      <c r="D63" s="103"/>
      <c r="E63" s="104"/>
      <c r="F63" s="102"/>
      <c r="G63" s="104"/>
      <c r="H63" s="102"/>
      <c r="I63" s="104"/>
      <c r="J63" s="102"/>
      <c r="K63" s="102"/>
      <c r="L63" s="105"/>
      <c r="M63" s="105"/>
      <c r="N63" s="105"/>
      <c r="O63" s="105"/>
    </row>
    <row r="64" spans="1:15" s="74" customFormat="1" ht="14.1" customHeight="1">
      <c r="A64" s="98"/>
      <c r="B64" s="98"/>
      <c r="C64" s="98"/>
      <c r="D64" s="99"/>
      <c r="E64" s="100"/>
      <c r="F64" s="98"/>
      <c r="G64" s="100"/>
      <c r="H64" s="98"/>
      <c r="I64" s="100"/>
      <c r="J64" s="98"/>
      <c r="K64" s="98"/>
      <c r="L64" s="101"/>
      <c r="M64" s="101"/>
      <c r="N64" s="101"/>
      <c r="O64" s="101"/>
    </row>
    <row r="65" spans="1:15" s="8" customFormat="1" ht="14.1" customHeight="1">
      <c r="A65" s="139" t="s">
        <v>38</v>
      </c>
      <c r="B65" s="140"/>
      <c r="C65" s="137" t="s">
        <v>80</v>
      </c>
      <c r="D65" s="141"/>
      <c r="E65" s="141"/>
      <c r="F65" s="141"/>
      <c r="G65" s="141"/>
      <c r="H65" s="141"/>
      <c r="I65" s="138"/>
      <c r="J65" s="137" t="s">
        <v>79</v>
      </c>
      <c r="K65" s="138"/>
      <c r="L65" s="163" t="s">
        <v>37</v>
      </c>
      <c r="M65" s="164"/>
      <c r="N65" s="163" t="s">
        <v>78</v>
      </c>
      <c r="O65" s="164"/>
    </row>
    <row r="66" spans="1:15" s="74" customFormat="1" ht="14.1" customHeight="1">
      <c r="A66" s="127" t="s">
        <v>84</v>
      </c>
      <c r="B66" s="128"/>
      <c r="C66" s="129" t="s">
        <v>123</v>
      </c>
      <c r="D66" s="130"/>
      <c r="E66" s="130"/>
      <c r="F66" s="130"/>
      <c r="G66" s="130"/>
      <c r="H66" s="130"/>
      <c r="I66" s="131"/>
      <c r="J66" s="127" t="s">
        <v>85</v>
      </c>
      <c r="K66" s="128"/>
      <c r="L66" s="135">
        <v>43</v>
      </c>
      <c r="M66" s="136"/>
      <c r="N66" s="135">
        <f>11+22+10</f>
        <v>43</v>
      </c>
      <c r="O66" s="136"/>
    </row>
    <row r="67" spans="1:15" s="74" customFormat="1" ht="14.1" customHeight="1">
      <c r="A67" s="110" t="s">
        <v>84</v>
      </c>
      <c r="B67" s="111"/>
      <c r="C67" s="112" t="s">
        <v>123</v>
      </c>
      <c r="D67" s="113"/>
      <c r="E67" s="113"/>
      <c r="F67" s="113"/>
      <c r="G67" s="113"/>
      <c r="H67" s="113"/>
      <c r="I67" s="114"/>
      <c r="J67" s="110" t="s">
        <v>124</v>
      </c>
      <c r="K67" s="111"/>
      <c r="L67" s="115">
        <v>33</v>
      </c>
      <c r="M67" s="116"/>
      <c r="N67" s="115">
        <v>33</v>
      </c>
      <c r="O67" s="116"/>
    </row>
    <row r="68" spans="1:15" s="74" customFormat="1" ht="14.1" customHeight="1">
      <c r="A68" s="110" t="s">
        <v>115</v>
      </c>
      <c r="B68" s="111"/>
      <c r="C68" s="112" t="s">
        <v>116</v>
      </c>
      <c r="D68" s="113"/>
      <c r="E68" s="113"/>
      <c r="F68" s="113"/>
      <c r="G68" s="113"/>
      <c r="H68" s="113"/>
      <c r="I68" s="114"/>
      <c r="J68" s="110" t="s">
        <v>85</v>
      </c>
      <c r="K68" s="111"/>
      <c r="L68" s="115">
        <v>49</v>
      </c>
      <c r="M68" s="116"/>
      <c r="N68" s="115">
        <v>49</v>
      </c>
      <c r="O68" s="116"/>
    </row>
    <row r="69" spans="1:15" s="74" customFormat="1" ht="14.1" customHeight="1">
      <c r="A69" s="110" t="s">
        <v>84</v>
      </c>
      <c r="B69" s="111"/>
      <c r="C69" s="112" t="s">
        <v>116</v>
      </c>
      <c r="D69" s="113"/>
      <c r="E69" s="113"/>
      <c r="F69" s="113"/>
      <c r="G69" s="113"/>
      <c r="H69" s="113"/>
      <c r="I69" s="114"/>
      <c r="J69" s="110" t="s">
        <v>124</v>
      </c>
      <c r="K69" s="111"/>
      <c r="L69" s="115">
        <v>38</v>
      </c>
      <c r="M69" s="116"/>
      <c r="N69" s="115">
        <v>38</v>
      </c>
      <c r="O69" s="116"/>
    </row>
    <row r="70" spans="1:15" s="74" customFormat="1" ht="14.1" customHeight="1">
      <c r="A70" s="110" t="s">
        <v>84</v>
      </c>
      <c r="B70" s="111"/>
      <c r="C70" s="112" t="s">
        <v>117</v>
      </c>
      <c r="D70" s="113"/>
      <c r="E70" s="113"/>
      <c r="F70" s="113"/>
      <c r="G70" s="113"/>
      <c r="H70" s="113"/>
      <c r="I70" s="114"/>
      <c r="J70" s="110" t="s">
        <v>87</v>
      </c>
      <c r="K70" s="111"/>
      <c r="L70" s="115">
        <v>22</v>
      </c>
      <c r="M70" s="116"/>
      <c r="N70" s="115">
        <v>22</v>
      </c>
      <c r="O70" s="116"/>
    </row>
    <row r="71" spans="1:15" s="74" customFormat="1" ht="14.1" customHeight="1">
      <c r="A71" s="110" t="s">
        <v>84</v>
      </c>
      <c r="B71" s="111"/>
      <c r="C71" s="112" t="s">
        <v>118</v>
      </c>
      <c r="D71" s="113"/>
      <c r="E71" s="113"/>
      <c r="F71" s="113"/>
      <c r="G71" s="113"/>
      <c r="H71" s="113"/>
      <c r="I71" s="114"/>
      <c r="J71" s="110" t="s">
        <v>87</v>
      </c>
      <c r="K71" s="111"/>
      <c r="L71" s="115">
        <v>26</v>
      </c>
      <c r="M71" s="116"/>
      <c r="N71" s="115">
        <v>26</v>
      </c>
      <c r="O71" s="116"/>
    </row>
    <row r="72" spans="1:15" s="74" customFormat="1" ht="14.1" customHeight="1">
      <c r="A72" s="110" t="s">
        <v>84</v>
      </c>
      <c r="B72" s="111"/>
      <c r="C72" s="112" t="s">
        <v>119</v>
      </c>
      <c r="D72" s="113"/>
      <c r="E72" s="113"/>
      <c r="F72" s="113"/>
      <c r="G72" s="113"/>
      <c r="H72" s="113"/>
      <c r="I72" s="114"/>
      <c r="J72" s="110" t="s">
        <v>87</v>
      </c>
      <c r="K72" s="111"/>
      <c r="L72" s="115">
        <v>30</v>
      </c>
      <c r="M72" s="116"/>
      <c r="N72" s="115">
        <v>30</v>
      </c>
      <c r="O72" s="116"/>
    </row>
    <row r="73" spans="1:15" s="74" customFormat="1" ht="14.1" customHeight="1">
      <c r="A73" s="110" t="s">
        <v>84</v>
      </c>
      <c r="B73" s="111"/>
      <c r="C73" s="112" t="s">
        <v>120</v>
      </c>
      <c r="D73" s="113"/>
      <c r="E73" s="113"/>
      <c r="F73" s="113"/>
      <c r="G73" s="113"/>
      <c r="H73" s="113"/>
      <c r="I73" s="114"/>
      <c r="J73" s="110" t="s">
        <v>87</v>
      </c>
      <c r="K73" s="111"/>
      <c r="L73" s="115">
        <v>34</v>
      </c>
      <c r="M73" s="116"/>
      <c r="N73" s="115">
        <v>34</v>
      </c>
      <c r="O73" s="116"/>
    </row>
    <row r="74" spans="1:15" s="74" customFormat="1" ht="14.1" customHeight="1">
      <c r="A74" s="110" t="s">
        <v>121</v>
      </c>
      <c r="B74" s="111"/>
      <c r="C74" s="112" t="s">
        <v>122</v>
      </c>
      <c r="D74" s="113"/>
      <c r="E74" s="113"/>
      <c r="F74" s="113"/>
      <c r="G74" s="113"/>
      <c r="H74" s="113"/>
      <c r="I74" s="114"/>
      <c r="J74" s="110" t="s">
        <v>87</v>
      </c>
      <c r="K74" s="111"/>
      <c r="L74" s="115">
        <v>43</v>
      </c>
      <c r="M74" s="116"/>
      <c r="N74" s="115">
        <v>43</v>
      </c>
      <c r="O74" s="116"/>
    </row>
    <row r="75" spans="1:15" s="74" customFormat="1" ht="14.1" customHeight="1">
      <c r="A75" s="110"/>
      <c r="B75" s="111"/>
      <c r="C75" s="112"/>
      <c r="D75" s="113"/>
      <c r="E75" s="113"/>
      <c r="F75" s="113"/>
      <c r="G75" s="113"/>
      <c r="H75" s="113"/>
      <c r="I75" s="114"/>
      <c r="J75" s="110"/>
      <c r="K75" s="111"/>
      <c r="L75" s="115"/>
      <c r="M75" s="116"/>
      <c r="N75" s="115"/>
      <c r="O75" s="116"/>
    </row>
    <row r="76" spans="1:15" s="74" customFormat="1" ht="14.1" customHeight="1">
      <c r="A76" s="110"/>
      <c r="B76" s="111"/>
      <c r="C76" s="112"/>
      <c r="D76" s="113"/>
      <c r="E76" s="113"/>
      <c r="F76" s="113"/>
      <c r="G76" s="113"/>
      <c r="H76" s="113"/>
      <c r="I76" s="114"/>
      <c r="J76" s="110"/>
      <c r="K76" s="111"/>
      <c r="L76" s="115"/>
      <c r="M76" s="116"/>
      <c r="N76" s="115"/>
      <c r="O76" s="116"/>
    </row>
    <row r="77" spans="1:15" s="74" customFormat="1" ht="14.1" customHeight="1">
      <c r="A77" s="126"/>
      <c r="B77" s="121"/>
      <c r="C77" s="132"/>
      <c r="D77" s="133"/>
      <c r="E77" s="133"/>
      <c r="F77" s="133"/>
      <c r="G77" s="133"/>
      <c r="H77" s="133"/>
      <c r="I77" s="134"/>
      <c r="J77" s="126"/>
      <c r="K77" s="121"/>
      <c r="L77" s="120"/>
      <c r="M77" s="122"/>
      <c r="N77" s="120"/>
      <c r="O77" s="122"/>
    </row>
    <row r="78" spans="1:15" s="74" customFormat="1">
      <c r="D78" s="107"/>
      <c r="E78" s="108"/>
      <c r="G78" s="108"/>
      <c r="I78" s="108"/>
    </row>
  </sheetData>
  <mergeCells count="177">
    <mergeCell ref="B21:C21"/>
    <mergeCell ref="J42:K42"/>
    <mergeCell ref="B25:C25"/>
    <mergeCell ref="B33:C33"/>
    <mergeCell ref="B34:C34"/>
    <mergeCell ref="B35:C35"/>
    <mergeCell ref="L65:M65"/>
    <mergeCell ref="N65:O65"/>
    <mergeCell ref="L40:M40"/>
    <mergeCell ref="N40:O40"/>
    <mergeCell ref="J40:K40"/>
    <mergeCell ref="J39:O39"/>
    <mergeCell ref="A39:I40"/>
    <mergeCell ref="J41:K41"/>
    <mergeCell ref="A41:I41"/>
    <mergeCell ref="A42:I42"/>
    <mergeCell ref="A43:I43"/>
    <mergeCell ref="L41:M41"/>
    <mergeCell ref="N41:O41"/>
    <mergeCell ref="L42:M42"/>
    <mergeCell ref="N42:O42"/>
    <mergeCell ref="L43:M43"/>
    <mergeCell ref="N43:O43"/>
    <mergeCell ref="A49:I49"/>
    <mergeCell ref="B5:C5"/>
    <mergeCell ref="A1:O1"/>
    <mergeCell ref="E3:F3"/>
    <mergeCell ref="G3:H3"/>
    <mergeCell ref="I3:J3"/>
    <mergeCell ref="K4:O4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J43:K43"/>
    <mergeCell ref="J44:K44"/>
    <mergeCell ref="J45:K45"/>
    <mergeCell ref="J46:K46"/>
    <mergeCell ref="J47:K47"/>
    <mergeCell ref="J48:K48"/>
    <mergeCell ref="J49:K49"/>
    <mergeCell ref="J50:K50"/>
    <mergeCell ref="A45:I45"/>
    <mergeCell ref="A46:I46"/>
    <mergeCell ref="A47:I47"/>
    <mergeCell ref="A48:I48"/>
    <mergeCell ref="A50:I50"/>
    <mergeCell ref="A44:I44"/>
    <mergeCell ref="L47:M47"/>
    <mergeCell ref="N47:O47"/>
    <mergeCell ref="L48:M48"/>
    <mergeCell ref="N48:O48"/>
    <mergeCell ref="L49:M49"/>
    <mergeCell ref="N49:O49"/>
    <mergeCell ref="L44:M44"/>
    <mergeCell ref="N44:O44"/>
    <mergeCell ref="L45:M45"/>
    <mergeCell ref="N45:O45"/>
    <mergeCell ref="L46:M46"/>
    <mergeCell ref="N46:O46"/>
    <mergeCell ref="N50:O50"/>
    <mergeCell ref="L51:M51"/>
    <mergeCell ref="N51:O51"/>
    <mergeCell ref="L66:M66"/>
    <mergeCell ref="N66:O66"/>
    <mergeCell ref="A51:I51"/>
    <mergeCell ref="J51:K51"/>
    <mergeCell ref="J65:K65"/>
    <mergeCell ref="A65:B65"/>
    <mergeCell ref="C65:I65"/>
    <mergeCell ref="A66:B66"/>
    <mergeCell ref="A52:I52"/>
    <mergeCell ref="J52:K52"/>
    <mergeCell ref="L52:M52"/>
    <mergeCell ref="N52:O52"/>
    <mergeCell ref="A53:I53"/>
    <mergeCell ref="J53:K53"/>
    <mergeCell ref="L53:M53"/>
    <mergeCell ref="N53:O53"/>
    <mergeCell ref="A54:I54"/>
    <mergeCell ref="L54:M54"/>
    <mergeCell ref="N54:O54"/>
    <mergeCell ref="A55:I55"/>
    <mergeCell ref="J55:K55"/>
    <mergeCell ref="J77:K77"/>
    <mergeCell ref="J71:K71"/>
    <mergeCell ref="J72:K72"/>
    <mergeCell ref="J69:K69"/>
    <mergeCell ref="A67:B67"/>
    <mergeCell ref="J66:K66"/>
    <mergeCell ref="L50:M50"/>
    <mergeCell ref="J67:K67"/>
    <mergeCell ref="A71:B71"/>
    <mergeCell ref="A77:B77"/>
    <mergeCell ref="C66:I66"/>
    <mergeCell ref="C67:I67"/>
    <mergeCell ref="C68:I68"/>
    <mergeCell ref="C69:I69"/>
    <mergeCell ref="C70:I70"/>
    <mergeCell ref="C71:I71"/>
    <mergeCell ref="C72:I72"/>
    <mergeCell ref="C77:I77"/>
    <mergeCell ref="A68:B68"/>
    <mergeCell ref="A69:B69"/>
    <mergeCell ref="A70:B70"/>
    <mergeCell ref="A72:B72"/>
    <mergeCell ref="L77:M77"/>
    <mergeCell ref="J54:K54"/>
    <mergeCell ref="N77:O77"/>
    <mergeCell ref="L67:M67"/>
    <mergeCell ref="N67:O67"/>
    <mergeCell ref="L68:M68"/>
    <mergeCell ref="N68:O68"/>
    <mergeCell ref="L69:M69"/>
    <mergeCell ref="N69:O69"/>
    <mergeCell ref="L71:M71"/>
    <mergeCell ref="N71:O71"/>
    <mergeCell ref="L72:M72"/>
    <mergeCell ref="N72:O72"/>
    <mergeCell ref="L55:M55"/>
    <mergeCell ref="N55:O55"/>
    <mergeCell ref="A56:I56"/>
    <mergeCell ref="J56:K56"/>
    <mergeCell ref="L56:M56"/>
    <mergeCell ref="N56:O56"/>
    <mergeCell ref="A57:I57"/>
    <mergeCell ref="J57:K57"/>
    <mergeCell ref="L57:M57"/>
    <mergeCell ref="N57:O57"/>
    <mergeCell ref="A58:I58"/>
    <mergeCell ref="J58:K58"/>
    <mergeCell ref="L58:M58"/>
    <mergeCell ref="N58:O58"/>
    <mergeCell ref="A59:I59"/>
    <mergeCell ref="J59:K59"/>
    <mergeCell ref="L59:M59"/>
    <mergeCell ref="N59:O59"/>
    <mergeCell ref="A60:I60"/>
    <mergeCell ref="J60:K60"/>
    <mergeCell ref="L60:M60"/>
    <mergeCell ref="N60:O60"/>
    <mergeCell ref="A61:I61"/>
    <mergeCell ref="J61:K61"/>
    <mergeCell ref="L61:M61"/>
    <mergeCell ref="N61:O61"/>
    <mergeCell ref="A73:B73"/>
    <mergeCell ref="C73:I73"/>
    <mergeCell ref="J73:K73"/>
    <mergeCell ref="L73:M73"/>
    <mergeCell ref="N73:O73"/>
    <mergeCell ref="J70:K70"/>
    <mergeCell ref="L70:M70"/>
    <mergeCell ref="N70:O70"/>
    <mergeCell ref="J68:K68"/>
    <mergeCell ref="A76:B76"/>
    <mergeCell ref="C76:I76"/>
    <mergeCell ref="J76:K76"/>
    <mergeCell ref="L76:M76"/>
    <mergeCell ref="N76:O76"/>
    <mergeCell ref="A74:B74"/>
    <mergeCell ref="C74:I74"/>
    <mergeCell ref="J74:K74"/>
    <mergeCell ref="L74:M74"/>
    <mergeCell ref="N74:O74"/>
    <mergeCell ref="A75:B75"/>
    <mergeCell ref="C75:I75"/>
    <mergeCell ref="J75:K75"/>
    <mergeCell ref="L75:M75"/>
    <mergeCell ref="N75:O75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zoomScale="90" zoomScaleNormal="90" workbookViewId="0">
      <selection activeCell="S29" sqref="S29"/>
    </sheetView>
  </sheetViews>
  <sheetFormatPr defaultColWidth="6.7109375" defaultRowHeight="8.25"/>
  <cols>
    <col min="1" max="1" width="5.140625" style="3" customWidth="1"/>
    <col min="2" max="2" width="6.28515625" style="3" customWidth="1"/>
    <col min="3" max="3" width="21" style="3" customWidth="1"/>
    <col min="4" max="4" width="6" style="4" customWidth="1"/>
    <col min="5" max="5" width="7.7109375" style="5" customWidth="1"/>
    <col min="6" max="6" width="7.7109375" style="3" customWidth="1"/>
    <col min="7" max="7" width="7.7109375" style="5" customWidth="1"/>
    <col min="8" max="8" width="7.7109375" style="3" customWidth="1"/>
    <col min="9" max="9" width="7.7109375" style="5" customWidth="1"/>
    <col min="10" max="10" width="7.7109375" style="3" customWidth="1"/>
    <col min="11" max="14" width="6.7109375" style="3"/>
    <col min="15" max="15" width="7.5703125" style="3" customWidth="1"/>
    <col min="16" max="16384" width="6.7109375" style="3"/>
  </cols>
  <sheetData>
    <row r="1" spans="1:15" ht="12">
      <c r="A1" s="12"/>
      <c r="B1" s="12"/>
      <c r="C1" s="12"/>
      <c r="D1" s="13"/>
      <c r="E1" s="14"/>
      <c r="F1" s="12"/>
      <c r="G1" s="14"/>
      <c r="H1" s="12"/>
      <c r="I1" s="14"/>
      <c r="J1" s="12"/>
      <c r="K1" s="12"/>
      <c r="L1" s="12"/>
      <c r="M1" s="12"/>
      <c r="N1" s="12"/>
      <c r="O1" s="12"/>
    </row>
    <row r="2" spans="1:15" s="74" customFormat="1" ht="10.15" customHeight="1">
      <c r="A2" s="167" t="s">
        <v>77</v>
      </c>
      <c r="B2" s="168"/>
      <c r="C2" s="168"/>
      <c r="D2" s="168"/>
      <c r="E2" s="168"/>
      <c r="F2" s="168"/>
      <c r="G2" s="168"/>
      <c r="H2" s="168"/>
      <c r="I2" s="169"/>
      <c r="J2" s="166" t="s">
        <v>76</v>
      </c>
      <c r="K2" s="141"/>
      <c r="L2" s="141"/>
      <c r="M2" s="141"/>
      <c r="N2" s="141"/>
      <c r="O2" s="138"/>
    </row>
    <row r="3" spans="1:15" s="74" customFormat="1" ht="10.9" customHeight="1">
      <c r="A3" s="170"/>
      <c r="B3" s="118"/>
      <c r="C3" s="118"/>
      <c r="D3" s="118"/>
      <c r="E3" s="118"/>
      <c r="F3" s="118"/>
      <c r="G3" s="118"/>
      <c r="H3" s="118"/>
      <c r="I3" s="119"/>
      <c r="J3" s="165" t="s">
        <v>82</v>
      </c>
      <c r="K3" s="165"/>
      <c r="L3" s="165" t="s">
        <v>37</v>
      </c>
      <c r="M3" s="165"/>
      <c r="N3" s="165" t="s">
        <v>75</v>
      </c>
      <c r="O3" s="165"/>
    </row>
    <row r="4" spans="1:15" s="109" customFormat="1" ht="15.4" customHeight="1">
      <c r="A4" s="172" t="s">
        <v>90</v>
      </c>
      <c r="B4" s="173"/>
      <c r="C4" s="173"/>
      <c r="D4" s="173"/>
      <c r="E4" s="173"/>
      <c r="F4" s="173"/>
      <c r="G4" s="173"/>
      <c r="H4" s="173"/>
      <c r="I4" s="174"/>
      <c r="J4" s="175" t="s">
        <v>83</v>
      </c>
      <c r="K4" s="176"/>
      <c r="L4" s="175">
        <v>350</v>
      </c>
      <c r="M4" s="177"/>
      <c r="N4" s="175">
        <v>400</v>
      </c>
      <c r="O4" s="177"/>
    </row>
    <row r="5" spans="1:15" s="74" customFormat="1" ht="14.1" customHeight="1">
      <c r="A5" s="123"/>
      <c r="B5" s="124"/>
      <c r="C5" s="124"/>
      <c r="D5" s="124"/>
      <c r="E5" s="124"/>
      <c r="F5" s="124"/>
      <c r="G5" s="124"/>
      <c r="H5" s="124"/>
      <c r="I5" s="125"/>
      <c r="J5" s="115"/>
      <c r="K5" s="111"/>
      <c r="L5" s="115"/>
      <c r="M5" s="116"/>
      <c r="N5" s="115"/>
      <c r="O5" s="116"/>
    </row>
    <row r="6" spans="1:15" s="74" customFormat="1" ht="14.1" customHeight="1">
      <c r="A6" s="123"/>
      <c r="B6" s="124"/>
      <c r="C6" s="124"/>
      <c r="D6" s="124"/>
      <c r="E6" s="124"/>
      <c r="F6" s="124"/>
      <c r="G6" s="124"/>
      <c r="H6" s="124"/>
      <c r="I6" s="125"/>
      <c r="J6" s="115"/>
      <c r="K6" s="111"/>
      <c r="L6" s="115"/>
      <c r="M6" s="116"/>
      <c r="N6" s="115"/>
      <c r="O6" s="116"/>
    </row>
    <row r="7" spans="1:15" s="74" customFormat="1" ht="14.1" customHeight="1">
      <c r="A7" s="123"/>
      <c r="B7" s="124"/>
      <c r="C7" s="124"/>
      <c r="D7" s="124"/>
      <c r="E7" s="124"/>
      <c r="F7" s="124"/>
      <c r="G7" s="124"/>
      <c r="H7" s="124"/>
      <c r="I7" s="125"/>
      <c r="J7" s="115"/>
      <c r="K7" s="111"/>
      <c r="L7" s="115"/>
      <c r="M7" s="116"/>
      <c r="N7" s="115"/>
      <c r="O7" s="116"/>
    </row>
    <row r="8" spans="1:15" s="74" customFormat="1" ht="14.1" customHeight="1">
      <c r="A8" s="123"/>
      <c r="B8" s="124"/>
      <c r="C8" s="124"/>
      <c r="D8" s="124"/>
      <c r="E8" s="124"/>
      <c r="F8" s="124"/>
      <c r="G8" s="124"/>
      <c r="H8" s="124"/>
      <c r="I8" s="125"/>
      <c r="J8" s="115"/>
      <c r="K8" s="111"/>
      <c r="L8" s="115"/>
      <c r="M8" s="116"/>
      <c r="N8" s="115"/>
      <c r="O8" s="116"/>
    </row>
    <row r="9" spans="1:15" s="74" customFormat="1" ht="14.1" customHeight="1">
      <c r="A9" s="123"/>
      <c r="B9" s="124"/>
      <c r="C9" s="124"/>
      <c r="D9" s="124"/>
      <c r="E9" s="124"/>
      <c r="F9" s="124"/>
      <c r="G9" s="124"/>
      <c r="H9" s="124"/>
      <c r="I9" s="125"/>
      <c r="J9" s="115"/>
      <c r="K9" s="111"/>
      <c r="L9" s="115"/>
      <c r="M9" s="116"/>
      <c r="N9" s="115"/>
      <c r="O9" s="116"/>
    </row>
    <row r="10" spans="1:15" s="74" customFormat="1" ht="14.1" customHeight="1">
      <c r="A10" s="123"/>
      <c r="B10" s="124"/>
      <c r="C10" s="124"/>
      <c r="D10" s="124"/>
      <c r="E10" s="124"/>
      <c r="F10" s="124"/>
      <c r="G10" s="124"/>
      <c r="H10" s="124"/>
      <c r="I10" s="125"/>
      <c r="J10" s="115"/>
      <c r="K10" s="111"/>
      <c r="L10" s="115"/>
      <c r="M10" s="116"/>
      <c r="N10" s="115"/>
      <c r="O10" s="116"/>
    </row>
    <row r="11" spans="1:15" s="74" customFormat="1" ht="14.1" customHeight="1">
      <c r="A11" s="123"/>
      <c r="B11" s="124"/>
      <c r="C11" s="124"/>
      <c r="D11" s="124"/>
      <c r="E11" s="124"/>
      <c r="F11" s="124"/>
      <c r="G11" s="124"/>
      <c r="H11" s="124"/>
      <c r="I11" s="125"/>
      <c r="J11" s="115"/>
      <c r="K11" s="111"/>
      <c r="L11" s="115"/>
      <c r="M11" s="116"/>
      <c r="N11" s="115"/>
      <c r="O11" s="116"/>
    </row>
    <row r="12" spans="1:15" s="74" customFormat="1" ht="14.1" customHeight="1">
      <c r="A12" s="123"/>
      <c r="B12" s="124"/>
      <c r="C12" s="124"/>
      <c r="D12" s="124"/>
      <c r="E12" s="124"/>
      <c r="F12" s="124"/>
      <c r="G12" s="124"/>
      <c r="H12" s="124"/>
      <c r="I12" s="125"/>
      <c r="J12" s="115"/>
      <c r="K12" s="111"/>
      <c r="L12" s="115"/>
      <c r="M12" s="116"/>
      <c r="N12" s="115"/>
      <c r="O12" s="116"/>
    </row>
    <row r="13" spans="1:15" s="74" customFormat="1" ht="14.1" customHeight="1">
      <c r="A13" s="123"/>
      <c r="B13" s="124"/>
      <c r="C13" s="124"/>
      <c r="D13" s="124"/>
      <c r="E13" s="124"/>
      <c r="F13" s="124"/>
      <c r="G13" s="124"/>
      <c r="H13" s="124"/>
      <c r="I13" s="125"/>
      <c r="J13" s="115"/>
      <c r="K13" s="111"/>
      <c r="L13" s="115"/>
      <c r="M13" s="116"/>
      <c r="N13" s="115"/>
      <c r="O13" s="116"/>
    </row>
    <row r="14" spans="1:15" s="74" customFormat="1" ht="14.1" customHeight="1">
      <c r="A14" s="123"/>
      <c r="B14" s="124"/>
      <c r="C14" s="124"/>
      <c r="D14" s="124"/>
      <c r="E14" s="124"/>
      <c r="F14" s="124"/>
      <c r="G14" s="124"/>
      <c r="H14" s="124"/>
      <c r="I14" s="125"/>
      <c r="J14" s="115"/>
      <c r="K14" s="111"/>
      <c r="L14" s="115"/>
      <c r="M14" s="116"/>
      <c r="N14" s="115"/>
      <c r="O14" s="116"/>
    </row>
    <row r="15" spans="1:15" s="74" customFormat="1" ht="14.1" customHeight="1">
      <c r="A15" s="117"/>
      <c r="B15" s="118"/>
      <c r="C15" s="118"/>
      <c r="D15" s="118"/>
      <c r="E15" s="118"/>
      <c r="F15" s="118"/>
      <c r="G15" s="118"/>
      <c r="H15" s="118"/>
      <c r="I15" s="119"/>
      <c r="J15" s="120"/>
      <c r="K15" s="121"/>
      <c r="L15" s="120"/>
      <c r="M15" s="122"/>
      <c r="N15" s="120"/>
      <c r="O15" s="122"/>
    </row>
    <row r="16" spans="1:15" s="74" customFormat="1" ht="14.1" customHeight="1">
      <c r="A16" s="98"/>
      <c r="B16" s="98"/>
      <c r="C16" s="98"/>
      <c r="D16" s="99"/>
      <c r="E16" s="100"/>
      <c r="F16" s="98"/>
      <c r="G16" s="100"/>
      <c r="H16" s="98"/>
      <c r="I16" s="100"/>
      <c r="J16" s="98"/>
      <c r="K16" s="98"/>
      <c r="L16" s="101"/>
      <c r="M16" s="101"/>
      <c r="N16" s="101"/>
      <c r="O16" s="101"/>
    </row>
    <row r="17" spans="1:15" s="106" customFormat="1" ht="14.1" customHeight="1">
      <c r="A17" s="102" t="s">
        <v>81</v>
      </c>
      <c r="B17" s="102"/>
      <c r="C17" s="102"/>
      <c r="D17" s="103"/>
      <c r="E17" s="104"/>
      <c r="F17" s="102"/>
      <c r="G17" s="104"/>
      <c r="H17" s="102"/>
      <c r="I17" s="104"/>
      <c r="J17" s="102"/>
      <c r="K17" s="102"/>
      <c r="L17" s="105"/>
      <c r="M17" s="105"/>
      <c r="N17" s="105"/>
      <c r="O17" s="105"/>
    </row>
    <row r="18" spans="1:15" s="74" customFormat="1" ht="14.1" customHeight="1">
      <c r="A18" s="98"/>
      <c r="B18" s="98"/>
      <c r="C18" s="98"/>
      <c r="D18" s="99"/>
      <c r="E18" s="100"/>
      <c r="F18" s="98"/>
      <c r="G18" s="100"/>
      <c r="H18" s="98"/>
      <c r="I18" s="100"/>
      <c r="J18" s="98"/>
      <c r="K18" s="98"/>
      <c r="L18" s="101"/>
      <c r="M18" s="101"/>
      <c r="N18" s="101"/>
      <c r="O18" s="101"/>
    </row>
    <row r="19" spans="1:15" s="8" customFormat="1" ht="14.1" customHeight="1">
      <c r="A19" s="139" t="s">
        <v>38</v>
      </c>
      <c r="B19" s="140"/>
      <c r="C19" s="137" t="s">
        <v>80</v>
      </c>
      <c r="D19" s="141"/>
      <c r="E19" s="141"/>
      <c r="F19" s="141"/>
      <c r="G19" s="141"/>
      <c r="H19" s="141"/>
      <c r="I19" s="138"/>
      <c r="J19" s="137" t="s">
        <v>79</v>
      </c>
      <c r="K19" s="138"/>
      <c r="L19" s="163" t="s">
        <v>37</v>
      </c>
      <c r="M19" s="164"/>
      <c r="N19" s="163" t="s">
        <v>78</v>
      </c>
      <c r="O19" s="164"/>
    </row>
    <row r="20" spans="1:15" s="109" customFormat="1" ht="14.1" customHeight="1">
      <c r="A20" s="178" t="s">
        <v>84</v>
      </c>
      <c r="B20" s="176"/>
      <c r="C20" s="179" t="s">
        <v>88</v>
      </c>
      <c r="D20" s="180"/>
      <c r="E20" s="180"/>
      <c r="F20" s="180"/>
      <c r="G20" s="180"/>
      <c r="H20" s="180"/>
      <c r="I20" s="181"/>
      <c r="J20" s="178" t="s">
        <v>85</v>
      </c>
      <c r="K20" s="176"/>
      <c r="L20" s="175">
        <v>40</v>
      </c>
      <c r="M20" s="177"/>
      <c r="N20" s="175">
        <v>40</v>
      </c>
      <c r="O20" s="177"/>
    </row>
    <row r="21" spans="1:15" s="109" customFormat="1" ht="14.1" customHeight="1">
      <c r="A21" s="182" t="s">
        <v>86</v>
      </c>
      <c r="B21" s="183"/>
      <c r="C21" s="184" t="s">
        <v>89</v>
      </c>
      <c r="D21" s="185"/>
      <c r="E21" s="185"/>
      <c r="F21" s="185"/>
      <c r="G21" s="185"/>
      <c r="H21" s="185"/>
      <c r="I21" s="186"/>
      <c r="J21" s="182" t="s">
        <v>87</v>
      </c>
      <c r="K21" s="183"/>
      <c r="L21" s="187">
        <v>70</v>
      </c>
      <c r="M21" s="188"/>
      <c r="N21" s="187">
        <v>75</v>
      </c>
      <c r="O21" s="188"/>
    </row>
    <row r="22" spans="1:15" s="74" customFormat="1" ht="14.1" customHeight="1">
      <c r="A22" s="110"/>
      <c r="B22" s="111"/>
      <c r="C22" s="112"/>
      <c r="D22" s="113"/>
      <c r="E22" s="113"/>
      <c r="F22" s="113"/>
      <c r="G22" s="113"/>
      <c r="H22" s="113"/>
      <c r="I22" s="114"/>
      <c r="J22" s="110"/>
      <c r="K22" s="111"/>
      <c r="L22" s="115"/>
      <c r="M22" s="116"/>
      <c r="N22" s="115"/>
      <c r="O22" s="116"/>
    </row>
    <row r="23" spans="1:15" s="74" customFormat="1" ht="14.1" customHeight="1">
      <c r="A23" s="110"/>
      <c r="B23" s="111"/>
      <c r="C23" s="112"/>
      <c r="D23" s="113"/>
      <c r="E23" s="113"/>
      <c r="F23" s="113"/>
      <c r="G23" s="113"/>
      <c r="H23" s="113"/>
      <c r="I23" s="114"/>
      <c r="J23" s="110"/>
      <c r="K23" s="111"/>
      <c r="L23" s="115"/>
      <c r="M23" s="116"/>
      <c r="N23" s="115"/>
      <c r="O23" s="116"/>
    </row>
    <row r="24" spans="1:15" s="74" customFormat="1" ht="14.1" customHeight="1">
      <c r="A24" s="110"/>
      <c r="B24" s="111"/>
      <c r="C24" s="112"/>
      <c r="D24" s="113"/>
      <c r="E24" s="113"/>
      <c r="F24" s="113"/>
      <c r="G24" s="113"/>
      <c r="H24" s="113"/>
      <c r="I24" s="114"/>
      <c r="J24" s="110"/>
      <c r="K24" s="111"/>
      <c r="L24" s="115"/>
      <c r="M24" s="116"/>
      <c r="N24" s="115"/>
      <c r="O24" s="116"/>
    </row>
    <row r="25" spans="1:15" s="74" customFormat="1" ht="14.1" customHeight="1">
      <c r="A25" s="110"/>
      <c r="B25" s="111"/>
      <c r="C25" s="112"/>
      <c r="D25" s="113"/>
      <c r="E25" s="113"/>
      <c r="F25" s="113"/>
      <c r="G25" s="113"/>
      <c r="H25" s="113"/>
      <c r="I25" s="114"/>
      <c r="J25" s="110"/>
      <c r="K25" s="111"/>
      <c r="L25" s="115"/>
      <c r="M25" s="116"/>
      <c r="N25" s="115"/>
      <c r="O25" s="116"/>
    </row>
    <row r="26" spans="1:15" s="74" customFormat="1" ht="14.1" customHeight="1">
      <c r="A26" s="110"/>
      <c r="B26" s="111"/>
      <c r="C26" s="112"/>
      <c r="D26" s="113"/>
      <c r="E26" s="113"/>
      <c r="F26" s="113"/>
      <c r="G26" s="113"/>
      <c r="H26" s="113"/>
      <c r="I26" s="114"/>
      <c r="J26" s="110"/>
      <c r="K26" s="111"/>
      <c r="L26" s="115"/>
      <c r="M26" s="116"/>
      <c r="N26" s="115"/>
      <c r="O26" s="116"/>
    </row>
    <row r="27" spans="1:15" s="74" customFormat="1" ht="14.1" customHeight="1">
      <c r="A27" s="110"/>
      <c r="B27" s="111"/>
      <c r="C27" s="112"/>
      <c r="D27" s="113"/>
      <c r="E27" s="113"/>
      <c r="F27" s="113"/>
      <c r="G27" s="113"/>
      <c r="H27" s="113"/>
      <c r="I27" s="114"/>
      <c r="J27" s="110"/>
      <c r="K27" s="111"/>
      <c r="L27" s="115"/>
      <c r="M27" s="116"/>
      <c r="N27" s="115"/>
      <c r="O27" s="116"/>
    </row>
    <row r="28" spans="1:15" s="74" customFormat="1" ht="14.1" customHeight="1">
      <c r="A28" s="110"/>
      <c r="B28" s="111"/>
      <c r="C28" s="112"/>
      <c r="D28" s="113"/>
      <c r="E28" s="113"/>
      <c r="F28" s="113"/>
      <c r="G28" s="113"/>
      <c r="H28" s="113"/>
      <c r="I28" s="114"/>
      <c r="J28" s="110"/>
      <c r="K28" s="111"/>
      <c r="L28" s="115"/>
      <c r="M28" s="116"/>
      <c r="N28" s="115"/>
      <c r="O28" s="116"/>
    </row>
    <row r="29" spans="1:15" s="74" customFormat="1" ht="14.1" customHeight="1">
      <c r="A29" s="126"/>
      <c r="B29" s="121"/>
      <c r="C29" s="132"/>
      <c r="D29" s="133"/>
      <c r="E29" s="133"/>
      <c r="F29" s="133"/>
      <c r="G29" s="133"/>
      <c r="H29" s="133"/>
      <c r="I29" s="134"/>
      <c r="J29" s="126"/>
      <c r="K29" s="121"/>
      <c r="L29" s="120"/>
      <c r="M29" s="122"/>
      <c r="N29" s="120"/>
      <c r="O29" s="122"/>
    </row>
    <row r="30" spans="1:15" s="74" customFormat="1">
      <c r="D30" s="107"/>
      <c r="E30" s="108"/>
      <c r="G30" s="108"/>
      <c r="I30" s="108"/>
    </row>
  </sheetData>
  <mergeCells count="108">
    <mergeCell ref="A28:B28"/>
    <mergeCell ref="C28:I28"/>
    <mergeCell ref="J28:K28"/>
    <mergeCell ref="L28:M28"/>
    <mergeCell ref="N28:O28"/>
    <mergeCell ref="A29:B29"/>
    <mergeCell ref="C29:I29"/>
    <mergeCell ref="J29:K29"/>
    <mergeCell ref="L29:M29"/>
    <mergeCell ref="N29:O29"/>
    <mergeCell ref="A26:B26"/>
    <mergeCell ref="C26:I26"/>
    <mergeCell ref="J26:K26"/>
    <mergeCell ref="L26:M26"/>
    <mergeCell ref="N26:O26"/>
    <mergeCell ref="A27:B27"/>
    <mergeCell ref="C27:I27"/>
    <mergeCell ref="J27:K27"/>
    <mergeCell ref="L27:M27"/>
    <mergeCell ref="N27:O27"/>
    <mergeCell ref="A24:B24"/>
    <mergeCell ref="C24:I24"/>
    <mergeCell ref="J24:K24"/>
    <mergeCell ref="L24:M24"/>
    <mergeCell ref="N24:O24"/>
    <mergeCell ref="A25:B25"/>
    <mergeCell ref="C25:I25"/>
    <mergeCell ref="J25:K25"/>
    <mergeCell ref="L25:M25"/>
    <mergeCell ref="N25:O25"/>
    <mergeCell ref="A22:B22"/>
    <mergeCell ref="C22:I22"/>
    <mergeCell ref="J22:K22"/>
    <mergeCell ref="L22:M22"/>
    <mergeCell ref="N22:O22"/>
    <mergeCell ref="A23:B23"/>
    <mergeCell ref="C23:I23"/>
    <mergeCell ref="J23:K23"/>
    <mergeCell ref="L23:M23"/>
    <mergeCell ref="N23:O23"/>
    <mergeCell ref="A20:B20"/>
    <mergeCell ref="C20:I20"/>
    <mergeCell ref="J20:K20"/>
    <mergeCell ref="L20:M20"/>
    <mergeCell ref="N20:O20"/>
    <mergeCell ref="A21:B21"/>
    <mergeCell ref="C21:I21"/>
    <mergeCell ref="J21:K21"/>
    <mergeCell ref="L21:M21"/>
    <mergeCell ref="N21:O21"/>
    <mergeCell ref="A15:I15"/>
    <mergeCell ref="J15:K15"/>
    <mergeCell ref="L15:M15"/>
    <mergeCell ref="N15:O15"/>
    <mergeCell ref="A19:B19"/>
    <mergeCell ref="C19:I19"/>
    <mergeCell ref="J19:K19"/>
    <mergeCell ref="L19:M19"/>
    <mergeCell ref="N19:O19"/>
    <mergeCell ref="A13:I13"/>
    <mergeCell ref="J13:K13"/>
    <mergeCell ref="L13:M13"/>
    <mergeCell ref="N13:O13"/>
    <mergeCell ref="A14:I14"/>
    <mergeCell ref="J14:K14"/>
    <mergeCell ref="L14:M14"/>
    <mergeCell ref="N14:O14"/>
    <mergeCell ref="A11:I11"/>
    <mergeCell ref="J11:K11"/>
    <mergeCell ref="L11:M11"/>
    <mergeCell ref="N11:O11"/>
    <mergeCell ref="A12:I12"/>
    <mergeCell ref="J12:K12"/>
    <mergeCell ref="L12:M12"/>
    <mergeCell ref="N12:O12"/>
    <mergeCell ref="A9:I9"/>
    <mergeCell ref="J9:K9"/>
    <mergeCell ref="L9:M9"/>
    <mergeCell ref="N9:O9"/>
    <mergeCell ref="A10:I10"/>
    <mergeCell ref="J10:K10"/>
    <mergeCell ref="L10:M10"/>
    <mergeCell ref="N10:O10"/>
    <mergeCell ref="A7:I7"/>
    <mergeCell ref="J7:K7"/>
    <mergeCell ref="L7:M7"/>
    <mergeCell ref="N7:O7"/>
    <mergeCell ref="A8:I8"/>
    <mergeCell ref="J8:K8"/>
    <mergeCell ref="L8:M8"/>
    <mergeCell ref="N8:O8"/>
    <mergeCell ref="A5:I5"/>
    <mergeCell ref="J5:K5"/>
    <mergeCell ref="L5:M5"/>
    <mergeCell ref="N5:O5"/>
    <mergeCell ref="A6:I6"/>
    <mergeCell ref="J6:K6"/>
    <mergeCell ref="L6:M6"/>
    <mergeCell ref="N6:O6"/>
    <mergeCell ref="J2:O2"/>
    <mergeCell ref="J3:K3"/>
    <mergeCell ref="L3:M3"/>
    <mergeCell ref="N3:O3"/>
    <mergeCell ref="A4:I4"/>
    <mergeCell ref="J4:K4"/>
    <mergeCell ref="L4:M4"/>
    <mergeCell ref="N4:O4"/>
    <mergeCell ref="A2:I3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Návrh rozpočtu - žlutozelená t</vt:lpstr>
      <vt:lpstr>Vzor - nové tab.</vt:lpstr>
    </vt:vector>
  </TitlesOfParts>
  <Company>Městský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Blanka</cp:lastModifiedBy>
  <cp:lastPrinted>2023-09-05T12:25:29Z</cp:lastPrinted>
  <dcterms:created xsi:type="dcterms:W3CDTF">1998-11-03T08:17:51Z</dcterms:created>
  <dcterms:modified xsi:type="dcterms:W3CDTF">2023-10-24T12:36:54Z</dcterms:modified>
</cp:coreProperties>
</file>